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6\Desktop\"/>
    </mc:Choice>
  </mc:AlternateContent>
  <bookViews>
    <workbookView xWindow="0" yWindow="0" windowWidth="28575" windowHeight="11745"/>
  </bookViews>
  <sheets>
    <sheet name="Ekamutner" sheetId="1" r:id="rId1"/>
    <sheet name="Gorcarnakan_caxs" sheetId="2" r:id="rId2"/>
    <sheet name="Tntesagitakan" sheetId="3" r:id="rId3"/>
    <sheet name="Лист6" sheetId="6" r:id="rId4"/>
  </sheets>
  <calcPr calcId="162913"/>
</workbook>
</file>

<file path=xl/calcChain.xml><?xml version="1.0" encoding="utf-8"?>
<calcChain xmlns="http://schemas.openxmlformats.org/spreadsheetml/2006/main">
  <c r="E21" i="3" l="1"/>
  <c r="I194" i="6"/>
  <c r="J194" i="6"/>
  <c r="H194" i="6"/>
  <c r="I190" i="6"/>
  <c r="J190" i="6"/>
  <c r="H190" i="6"/>
  <c r="I187" i="6"/>
  <c r="H187" i="6"/>
  <c r="I180" i="6"/>
  <c r="J180" i="6"/>
  <c r="H180" i="6"/>
  <c r="I174" i="6"/>
  <c r="H174" i="6"/>
  <c r="I20" i="6"/>
  <c r="J20" i="6"/>
  <c r="H20" i="6"/>
  <c r="H10" i="6"/>
  <c r="H11" i="6"/>
  <c r="H12" i="6"/>
  <c r="H13" i="6"/>
  <c r="H14" i="6"/>
  <c r="I9" i="6"/>
  <c r="H9" i="6" s="1"/>
</calcChain>
</file>

<file path=xl/sharedStrings.xml><?xml version="1.0" encoding="utf-8"?>
<sst xmlns="http://schemas.openxmlformats.org/spreadsheetml/2006/main" count="460" uniqueCount="227">
  <si>
    <t>Տարեկան ճշտված պլան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</si>
  <si>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</si>
  <si>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</si>
  <si>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</si>
  <si>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</si>
  <si>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</si>
  <si>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</si>
  <si>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վարչական մաս</t>
  </si>
  <si>
    <t>վարչական բյուջե</t>
  </si>
  <si>
    <t>Ֆոնդային բյուջե</t>
  </si>
  <si>
    <t>X</t>
  </si>
  <si>
    <t>Պետական բյուջեից տրամադրվող նպատակային հատկացումներ (սուբվենցիաներ)</t>
  </si>
  <si>
    <t xml:space="preserve"> Պետական բյուջեից կապիտալ ծախսերի ֆինանսավորման նպատակային հատկացումներ (սուբվենցիաներ)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</si>
  <si>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</si>
  <si>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</si>
  <si>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ֆոնդային բյուջե</t>
  </si>
  <si>
    <t>1</t>
  </si>
  <si>
    <t>0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</si>
  <si>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</si>
  <si>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2</t>
  </si>
  <si>
    <t>3</t>
  </si>
  <si>
    <t xml:space="preserve">Ընդհանուր բնույթի այլ ծառայություններ </t>
  </si>
  <si>
    <t>4</t>
  </si>
  <si>
    <t>5</t>
  </si>
  <si>
    <t>6</t>
  </si>
  <si>
    <t xml:space="preserve">Ընդհանուր բնույթի հանրային ծառայություններ (այլ դասերին չպատկանող) </t>
  </si>
  <si>
    <t>8</t>
  </si>
  <si>
    <t xml:space="preserve">Գյուղատնտեսություն </t>
  </si>
  <si>
    <t xml:space="preserve">ճանապարհային տրանսպորտ </t>
  </si>
  <si>
    <t>9</t>
  </si>
  <si>
    <t>Աղբահանում</t>
  </si>
  <si>
    <t>Ջրամատակարարում</t>
  </si>
  <si>
    <t>Փողոցների լուսավորում</t>
  </si>
  <si>
    <t>Այլ մշակութային կազմակերպություններ</t>
  </si>
  <si>
    <t xml:space="preserve">Նախադպրոցական կրթություն </t>
  </si>
  <si>
    <t>10</t>
  </si>
  <si>
    <t>11</t>
  </si>
  <si>
    <t>ՀՀ համայնքների պահուստային ֆոնդ</t>
  </si>
  <si>
    <t>Բյուջետային ծախսերի տնտեսագիտական դասակարգման հոդվածների</t>
  </si>
  <si>
    <t xml:space="preserve"> Տողի</t>
  </si>
  <si>
    <t xml:space="preserve">              այդ թվում`</t>
  </si>
  <si>
    <t>անվանումները</t>
  </si>
  <si>
    <t>ֆոնդային մաս</t>
  </si>
  <si>
    <t xml:space="preserve"> -Աշխատողների աշխատավարձեր և հավելավճարներ</t>
  </si>
  <si>
    <t>4111</t>
  </si>
  <si>
    <t xml:space="preserve"> -Էներգետիկ  ծառայություններ</t>
  </si>
  <si>
    <t>4212</t>
  </si>
  <si>
    <t xml:space="preserve"> -Կապի ծառայություններ</t>
  </si>
  <si>
    <t>4214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</si>
  <si>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</si>
  <si>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</si>
  <si>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</si>
  <si>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</si>
  <si>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-Մասնագիտական ծառայություններ</t>
  </si>
  <si>
    <t>4241</t>
  </si>
  <si>
    <t xml:space="preserve"> -Հատուկ նպատակային այլ նյութեր</t>
  </si>
  <si>
    <t>4269</t>
  </si>
  <si>
    <t xml:space="preserve"> -Սուբսիդիաներ ոչ-ֆինանսական պետական (hամայնքային) կազմակերպություններին </t>
  </si>
  <si>
    <t>4511</t>
  </si>
  <si>
    <t>4639</t>
  </si>
  <si>
    <t>4657</t>
  </si>
  <si>
    <t xml:space="preserve"> -Պահուստային միջոցներ</t>
  </si>
  <si>
    <t>4891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</si>
  <si>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</si>
  <si>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</si>
  <si>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</si>
  <si>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</si>
  <si>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 xml:space="preserve"> - Վարչական սարքավորումներ</t>
  </si>
  <si>
    <t>5122</t>
  </si>
  <si>
    <t xml:space="preserve"> - Նախագծահետազոտական ծախսեր</t>
  </si>
  <si>
    <t>5134</t>
  </si>
  <si>
    <t>Ընդամենը տարեկան հաստատված պլան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</si>
  <si>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</si>
  <si>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</si>
  <si>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</si>
  <si>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</si>
  <si>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</si>
  <si>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Description</t>
  </si>
  <si>
    <t>í³ñã³Ï³Ý µÛáõç»</t>
  </si>
  <si>
    <t>ýáÝ¹³ÛÇÝ µÛáõç»</t>
  </si>
  <si>
    <t>01</t>
  </si>
  <si>
    <t>³Û¹ ÃíáõÙ`</t>
  </si>
  <si>
    <t>áñÇó`</t>
  </si>
  <si>
    <t xml:space="preserve">úñ»Ýë¹Çñ ¨ ·áñÍ³¹Çñ Ù³ñÙÇÝÝ»ñ,å»ï³Ï³Ý Ï³é³í³ñáõÙ </t>
  </si>
  <si>
    <t>Executive and legislative organs</t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</si>
  <si>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</si>
  <si>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</si>
  <si>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-Î³åÇ Í³é³ÛáõÃÛáõÝÝ»ñ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</si>
  <si>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</si>
  <si>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</si>
  <si>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-Ü»ñÏ³Û³óáõóã³Ï³Ý Í³Ëë»ñ</t>
  </si>
  <si>
    <t xml:space="preserve"> -Ð³ïáõÏ Ýå³ï³Ï³ÛÇÝ ³ÛÉ ÝÛáõÃ»ñ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</si>
  <si>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</si>
  <si>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</si>
  <si>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</si>
  <si>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</si>
  <si>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</si>
  <si>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</si>
  <si>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</si>
  <si>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</si>
  <si>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</si>
  <si>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</si>
  <si>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</si>
  <si>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</si>
  <si>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</si>
  <si>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</si>
  <si>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 xml:space="preserve"> -êáõµëÇ¹Ç³Ý»ñ áã-ýÇÝ³Ýë³Ï³Ý å»ï³Ï³Ý (h³Ù³ÛÝù³ÛÇÝ) Ï³½Ù³Ï»ñåáõÃÛáõÝÝ»ñÇÝ </t>
  </si>
  <si>
    <t>......................................................</t>
  </si>
  <si>
    <t>²ñï³ùÇÝ ïÝï»ë³Ï³Ý û·ÝáõÃÛáõÝ</t>
  </si>
  <si>
    <t>Foreign Economic Aid</t>
  </si>
  <si>
    <t>²ñï³ùÇÝ ïÝï»ë³Ï³Ý ³ç³ÏóáõÃÛáõÝ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</si>
  <si>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</si>
  <si>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</si>
  <si>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</si>
  <si>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</si>
  <si>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</si>
  <si>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</si>
  <si>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</si>
  <si>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</si>
  <si>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</si>
  <si>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</si>
  <si>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</si>
  <si>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</si>
  <si>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</si>
  <si>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</si>
  <si>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</si>
  <si>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</si>
  <si>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</si>
  <si>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</si>
  <si>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06</t>
  </si>
  <si>
    <t>02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</si>
  <si>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</si>
  <si>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</si>
  <si>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</si>
  <si>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</si>
  <si>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</si>
  <si>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</si>
  <si>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</si>
  <si>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</si>
  <si>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</si>
  <si>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</si>
  <si>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</si>
  <si>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</si>
  <si>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</si>
  <si>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</si>
  <si>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</si>
  <si>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</si>
  <si>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</si>
  <si>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</si>
  <si>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03</t>
  </si>
  <si>
    <t>PUBLIC ORDER AND SAFETY</t>
  </si>
  <si>
    <t>Ð³ë³ñ³Ï³Ï³Ý Ï³ñ· ¨ ³Ýíï³Ý·áõÃÛáõÝ</t>
  </si>
  <si>
    <t>Police Services</t>
  </si>
  <si>
    <t>àëïÇÏ³ÝáõÃÛáõÝ</t>
  </si>
  <si>
    <t>Police services</t>
  </si>
  <si>
    <t>²½·³ÛÇÝ ³Ýíï³Ý·áõÃÛáõÝ</t>
  </si>
  <si>
    <t>ä»ï³Ï³Ý å³Ñå³ÝáõÃÛáõÝ</t>
  </si>
  <si>
    <t>öñÏ³ñ³ñ Í³é³ÛáõÃÛáõÝ</t>
  </si>
  <si>
    <t>Fire Protection Services</t>
  </si>
  <si>
    <t xml:space="preserve">öñÏ³ñ³ñ Í³é³ÛáõÃÛáõÝ </t>
  </si>
  <si>
    <t>Fire protection services</t>
  </si>
  <si>
    <t>¸³ï³Ï³Ý ·áñÍáõÝ»áõÃÛáõÝ ¨ Çñ³í³Ï³Ý å³ßïå³ÝáõÃÛáõÝ</t>
  </si>
  <si>
    <t>Law Courts</t>
  </si>
  <si>
    <t xml:space="preserve">¸³ï³ñ³ÝÝ»ñ </t>
  </si>
  <si>
    <t>Law courts</t>
  </si>
  <si>
    <t>Æñ³í³Ï³Ý å³ßïå³ÝáõÃÛáõÝ</t>
  </si>
  <si>
    <t>¸³ï³Ë³½áõÃÛáõÝ</t>
  </si>
  <si>
    <t>Î³É³Ý³í³Ûñ»ñ</t>
  </si>
  <si>
    <t>Prisons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</si>
  <si>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</si>
  <si>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</si>
  <si>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R&amp;D Public Order and Safety</t>
  </si>
  <si>
    <t>R&amp;D Public order and safety</t>
  </si>
  <si>
    <t>Ð³ë³ñ³Ï³Ï³Ý Ï³ñ· ¨ ³Ýíï³Ý·áõÃÛáõÝ (³ÛÉ ¹³ë»ñÇÝ ãå³ïÏ³ÝáÕ)</t>
  </si>
  <si>
    <t>Public Order and Safety Not Elsewhere Classified</t>
  </si>
  <si>
    <t>Public order and safety not elsewhere classified</t>
  </si>
  <si>
    <t>04</t>
  </si>
  <si>
    <t xml:space="preserve">¶ÛáõÕ³ïÝï»ëáõÃÛáõÝ </t>
  </si>
  <si>
    <t>Agriculture</t>
  </si>
  <si>
    <t>05</t>
  </si>
  <si>
    <t>Ö³Ý³å³ñÑ³ÛÇÝ ïñ³Ýëåáñï</t>
  </si>
  <si>
    <t>²Õµ³Ñ³ÝáõÙ</t>
  </si>
  <si>
    <t>Waste management</t>
  </si>
  <si>
    <t xml:space="preserve">æñ³Ù³ï³Ï³ñ³ñáõÙ </t>
  </si>
  <si>
    <t>Water supply</t>
  </si>
  <si>
    <t xml:space="preserve">öáÕáóÝ»ñÇ Éáõë³íáñáõÙ </t>
  </si>
  <si>
    <t>Street lighting</t>
  </si>
  <si>
    <t>08</t>
  </si>
  <si>
    <t>²ÛÉ Ùß³ÏáõÃ³ÛÇÝ Ï³½Ù³Ï»ñåáõÃÛáõÝÝ»ñ</t>
  </si>
  <si>
    <t>09</t>
  </si>
  <si>
    <t xml:space="preserve">Ü³Ë³¹åñáó³Ï³Ý ÏñÃáõÃÛáõÝ </t>
  </si>
  <si>
    <t>Pre-primary education</t>
  </si>
  <si>
    <t>SOCIAL PROTECTION</t>
  </si>
  <si>
    <t>êáóÇ³É³Ï³Ý å³ßïå³ÝáõÃÛáõÝ (³ÛÉ ¹³ë»ñÇÝ ãå³ïÏ³ÝáÕ)</t>
  </si>
  <si>
    <t>Social protection not elsewhere classified</t>
  </si>
  <si>
    <t>êáóÇ³É³Ï³Ý å³ßïå³ÝáõÃÛ³ÝÁ ïñ³Ù³¹ñíáÕ ûÅ³¹³Ï Í³é³ÛáõÃÛáõÝÝ»ñ (³ÛÉ ¹³ë»ñÇÝ ãå³ïÏ³ÝáÕ)</t>
  </si>
  <si>
    <t>վարչական սարքավորումներ</t>
  </si>
  <si>
    <t>ÐÐ Ñ³Ù³ÛÝùÝ»ñÇ å³Ñáõëï³ÛÇÝ ýáÝ¹</t>
  </si>
  <si>
    <t xml:space="preserve"> -ä³Ñáõëï³ÛÇÝ ÙÇçáóÝ»ñ</t>
  </si>
  <si>
    <t xml:space="preserve"> -Այլ կապիտալ դրամաշնորհներ                                   </t>
  </si>
  <si>
    <t xml:space="preserve"> - Այլ ընթացիկ դրամաշնորհներ                        </t>
  </si>
  <si>
    <t>-Այլ կապիտալ դրամաշնորհներ</t>
  </si>
  <si>
    <t xml:space="preserve"> - Այլ ընթացիկ դրամաշնորհներ                           </t>
  </si>
  <si>
    <t xml:space="preserve"> -Այլ կապիտալ դրամաշնորհներ                                    </t>
  </si>
  <si>
    <t xml:space="preserve">                                                                 </t>
  </si>
  <si>
    <t>(հազ. դրամ)</t>
  </si>
  <si>
    <t xml:space="preserve">Հավելված 1
ՀՀ Սյունիքի մարզի Տեղ համայնքի ավագանու 2021թվականի հուլիսի 9-ի N 23-Ն որոշման </t>
  </si>
  <si>
    <t>ՀԱՄԱՅՆՔԻ ՂԵԿԱՎԱՐ                           Ն. ՇԱԴՈՒՆՑ</t>
  </si>
  <si>
    <t>ՀԱՏՎԱԾ 1</t>
  </si>
  <si>
    <t>ՀԱՄԱՅՆՔԻ ԲՅՈՒՋԵԻ ԵԿԱՄՈՒՏՆԵՐԸ</t>
  </si>
  <si>
    <t xml:space="preserve">Հավելված 2
ՀՀ Սյունիքի մարզի Տեղ համայնքի ավագանու 2021թվականի հուլիսի 9-ի N 23-Ն որոշման </t>
  </si>
  <si>
    <t>ՀԱՏՎԱԾ 2</t>
  </si>
  <si>
    <t>ՀԱՄԱՅՆՔԻ ԲՅՈՒՋԵԻ ԾԱԽՍԵՐԸ՝ ԸՍՏ ԲՅՈՒՋԵՏԱՅԻՆ ԾԱԽՍԵՐԻ 
ԳՈՐԾԱՌՆԱԿԱՆ ԴԱՍԱԿԱՐԳՄԱՆ</t>
  </si>
  <si>
    <t xml:space="preserve">Հավելված 3
ՀՀ Սյունիքի մարզի Տեղ համայնքի ավագանու 2021թվականի հուլիսի 9-ի N 23-Ն որոշման </t>
  </si>
  <si>
    <t>ՀԱՏՎԱԾ 3</t>
  </si>
  <si>
    <t>ՀԱՄԱՅՆՔԻ ԲՅՈՒՋԵԻ ԾԱԽՍԵՐԸ՝ ԸՍՏ ԲՅՈՒՋԵՏԱՅԻՆ ԾԱԽՍԵՐԻ 
ՏՆՏԵՍԱԳԻՏԱԿԱՆ ԴԱՍԱԿԱՐԳՄԱՆ</t>
  </si>
  <si>
    <t xml:space="preserve">Ընդամենը </t>
  </si>
  <si>
    <t>ՀԱՄԱՅՆՔԻ ԲՅՈՒՋԵԻ ԾԱԽՍԵՐԸ՝ ԸՍՏ ԲՅՈՒՋԵՏԱՅԻՆ ԾԱԽՍԵՐԻ 
ԳՈՐԾԱՌՆԱԿԱՆ ԵՎ ՏՆՏԵՍԱԳԻՏԱԿԱՆ ԴԱՍԱԿԱՐԳՄԱՆ</t>
  </si>
  <si>
    <t>ՀԱՏՎԱԾ 6</t>
  </si>
  <si>
    <t xml:space="preserve">Հավելված 4
ՀՀ Սյունիքի մարզի Տեղ համայնքի 
ավագանու 2021թվականի հուլիսի 
9-ի N 23-Ն որոշման </t>
  </si>
  <si>
    <r>
      <t xml:space="preserve"> -</t>
    </r>
    <r>
      <rPr>
        <sz val="12"/>
        <rFont val="Arial Armenian"/>
        <family val="2"/>
      </rPr>
      <t>¾Ý»ñ·»ïÇÏ  Í³é³ÛáõÃÛáõÝÝ»ñ</t>
    </r>
  </si>
  <si>
    <r>
      <t xml:space="preserve">ä²Þîä²ÜàôÂÚàôÜ </t>
    </r>
    <r>
      <rPr>
        <sz val="12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</si>
  <si>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2"/>
        <rFont val="Arial Armenian"/>
        <family val="2"/>
      </rPr>
      <t>(ïáÕ2310+ïáÕ2320+ïáÕ2330+ïáÕ2340+ïáÕ2350+ïáÕ2360+ïáÕ2370)</t>
    </r>
  </si>
  <si>
    <r>
      <t xml:space="preserve">êàòÆ²È²Î²Ü ä²Þîä²ÜàôÂÚàôÜ </t>
    </r>
    <r>
      <rPr>
        <sz val="12"/>
        <rFont val="Arial Armenian"/>
        <family val="2"/>
      </rPr>
      <t xml:space="preserve">(ïáÕ3010+ïáÕ3020+ïáÕ3030+ïáÕ3040+ïáÕ3050+ïáÕ3060+ïáÕ3070+ïáÕ3080+ïáÕ3090) </t>
    </r>
  </si>
  <si>
    <t>2020 ԹՎԱԿԱՆԻ ԴԵԿՏԵՄԲԵՐԻ 29-Ի &lt;&lt;ՀԱՅԱՍՏԱՆԻ ՀԱՆՐԱՊԵՏՈՒԹՅԱՆ ՍՅՈՒՆԻՔԻ ՄԱՐԶԻ ՏԵՂ ՀԱՄԱՅՆՔԻ 2021 ԹՎԱԿԱՆԻ ԲՅՈՒՋԵՆ ՀԱՍՏԱՏԵԼՈՒ ՄԱՍԻՆ&gt;&gt; N 35-Ն ՈՐՈՇՄԱՆ 3-ՐԴ ՀԱՏՎԱԾՈՒՄ ԿԱՏԱՐՎՈՂ ՓՈՓՈԽՈՒԹՅՈՒՆՆԵՐԸ ԵՎ ԼՐԱՑՈՒՄՆԵՐԸ</t>
  </si>
  <si>
    <t>2020 ԹՎԱԿԱՆԻ ԴԵԿՏԵՄԲԵՐԻ 29-Ի &lt;&lt;ՀԱՅԱՍՏԱՆԻ ՀԱՆՐԱՊԵՏՈՒԹՅԱՆ ՍՅՈՒՆԻՔԻ ՄԱՐԶԻ ՏԵՂ ՀԱՄԱՅՆՔԻ 2021 ԹՎԱԿԱՆԻ ԲՅՈՒՋԵՆ ՀԱՍՏԱՏԵԼՈՒ ՄԱՍԻՆ&gt;&gt; N 35-Ն ՈՐՈՇՄԱՆ 2-ՐԴ ՀԱՏՎԱԾՈՒՄ ԿԱՏԱՐՎՈՂ ՓՈՓՈԽՈՒԹՅՈՒՆՆԵՐԸ ԵՎ ԼՐԱՑՈՒՄՆԵՐԸ</t>
  </si>
  <si>
    <t>2020 ԹՎԱԿԱՆԻ ԴԵԿՏԵՄԲԵՐԻ 29-Ի &lt;&lt;ՀԱՅԱՍՏԱՆԻ ՀԱՆՐԱՊԵՏՈՒԹՅԱՆ ՍՅՈՒՆԻՔԻ ՄԱՐԶԻ ՏԵՂ ՀԱՄԱՅՆՔԻ 2021 ԹՎԱԿԱՆԻ ԲՅՈՒՋԵՆ ՀԱՍՏԱՏԵԼՈՒ ՄԱՍԻՆ&gt;&gt; N 35-Ն ՈՐՈՇՄԱՆ 1-ԻՆ ՀԱՏՎԱԾՈՒՄ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</si>
</sst>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000"/>
    <numFmt numFmtId="167" formatCode="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i/>
      <sz val="12"/>
      <name val="Arial Armenian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2"/>
      <name val="Arial LatArm"/>
      <family val="2"/>
    </font>
    <font>
      <sz val="12"/>
      <name val="Arial"/>
      <family val="2"/>
      <charset val="204"/>
    </font>
    <font>
      <i/>
      <sz val="12"/>
      <name val="Arial Armenian"/>
      <family val="2"/>
    </font>
    <font>
      <b/>
      <sz val="12"/>
      <color indexed="8"/>
      <name val="Arial Armenian"/>
      <family val="2"/>
    </font>
    <font>
      <sz val="12"/>
      <color indexed="8"/>
      <name val="Arial Armenian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FFFFFF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65">
    <xf numFmtId="0" fontId="0" fillId="0" borderId="0" xfId="0"/>
    <xf numFmtId="0" fontId="0" fillId="0" borderId="10" xfId="42" applyFont="1" applyFill="1" applyBorder="1"/>
    <xf numFmtId="0" fontId="18" fillId="0" borderId="10" xfId="43" applyFont="1" applyFill="1" applyBorder="1" applyAlignment="1">
      <alignment vertical="center"/>
    </xf>
    <xf numFmtId="0" fontId="0" fillId="0" borderId="15" xfId="42" applyFont="1" applyFill="1" applyBorder="1"/>
    <xf numFmtId="0" fontId="18" fillId="0" borderId="17" xfId="43" applyFont="1" applyFill="1" applyBorder="1" applyAlignment="1">
      <alignment vertical="center"/>
    </xf>
    <xf numFmtId="0" fontId="0" fillId="0" borderId="18" xfId="42" applyFont="1" applyFill="1" applyBorder="1"/>
    <xf numFmtId="0" fontId="25" fillId="0" borderId="0" xfId="0" applyFont="1" applyFill="1" applyBorder="1"/>
    <xf numFmtId="0" fontId="24" fillId="0" borderId="0" xfId="0" applyFont="1" applyFill="1" applyBorder="1"/>
    <xf numFmtId="0" fontId="26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49" fontId="24" fillId="0" borderId="0" xfId="0" applyNumberFormat="1" applyFont="1" applyFill="1" applyBorder="1" applyAlignment="1">
      <alignment horizontal="center" vertical="top"/>
    </xf>
    <xf numFmtId="167" fontId="28" fillId="0" borderId="0" xfId="0" applyNumberFormat="1" applyFont="1" applyFill="1" applyBorder="1" applyAlignment="1">
      <alignment horizontal="center" vertical="top"/>
    </xf>
    <xf numFmtId="167" fontId="24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left" vertical="top" wrapText="1"/>
    </xf>
    <xf numFmtId="166" fontId="24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66" fontId="27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165" fontId="25" fillId="0" borderId="0" xfId="0" applyNumberFormat="1" applyFont="1" applyFill="1" applyBorder="1"/>
    <xf numFmtId="0" fontId="23" fillId="0" borderId="0" xfId="0" applyFont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164" fontId="0" fillId="0" borderId="10" xfId="42" applyNumberFormat="1" applyFont="1" applyFill="1" applyBorder="1"/>
    <xf numFmtId="0" fontId="0" fillId="0" borderId="0" xfId="42" applyFont="1" applyFill="1" applyBorder="1"/>
    <xf numFmtId="0" fontId="32" fillId="0" borderId="0" xfId="42" applyFont="1" applyFill="1" applyBorder="1"/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5" fillId="0" borderId="17" xfId="43" applyFont="1" applyFill="1" applyBorder="1" applyAlignment="1">
      <alignment vertical="center"/>
    </xf>
    <xf numFmtId="4" fontId="34" fillId="0" borderId="16" xfId="51" applyNumberFormat="1" applyFont="1" applyFill="1" applyBorder="1" applyAlignment="1">
      <alignment horizontal="right" vertical="center"/>
    </xf>
    <xf numFmtId="4" fontId="34" fillId="0" borderId="16" xfId="45" applyNumberFormat="1" applyFont="1" applyFill="1" applyBorder="1" applyAlignment="1">
      <alignment horizontal="center" vertical="center"/>
    </xf>
    <xf numFmtId="0" fontId="34" fillId="0" borderId="16" xfId="48" applyFont="1" applyFill="1" applyBorder="1" applyAlignment="1">
      <alignment horizontal="left" vertical="center" wrapText="1"/>
    </xf>
    <xf numFmtId="4" fontId="34" fillId="0" borderId="16" xfId="45" applyNumberFormat="1" applyFont="1" applyFill="1" applyBorder="1" applyAlignment="1">
      <alignment horizontal="center" vertical="center" wrapText="1"/>
    </xf>
    <xf numFmtId="0" fontId="34" fillId="0" borderId="16" xfId="49" applyFont="1" applyFill="1" applyBorder="1" applyAlignment="1">
      <alignment horizontal="center" vertical="center"/>
    </xf>
    <xf numFmtId="0" fontId="34" fillId="0" borderId="16" xfId="47" applyFont="1" applyFill="1" applyBorder="1" applyAlignment="1">
      <alignment horizontal="left" vertical="center" wrapText="1"/>
    </xf>
    <xf numFmtId="0" fontId="0" fillId="0" borderId="0" xfId="42" applyFont="1" applyFill="1" applyBorder="1" applyAlignment="1">
      <alignment horizontal="center" vertical="center"/>
    </xf>
    <xf numFmtId="0" fontId="0" fillId="0" borderId="10" xfId="42" applyFont="1" applyFill="1" applyBorder="1" applyAlignment="1">
      <alignment horizontal="center" vertical="center"/>
    </xf>
    <xf numFmtId="0" fontId="34" fillId="0" borderId="57" xfId="49" applyFont="1" applyFill="1" applyBorder="1" applyAlignment="1">
      <alignment horizontal="center" vertical="center"/>
    </xf>
    <xf numFmtId="0" fontId="34" fillId="0" borderId="57" xfId="47" applyFont="1" applyFill="1" applyBorder="1" applyAlignment="1">
      <alignment horizontal="left" vertical="center" wrapText="1"/>
    </xf>
    <xf numFmtId="0" fontId="34" fillId="0" borderId="11" xfId="49" applyFont="1" applyFill="1" applyBorder="1" applyAlignment="1">
      <alignment horizontal="center" vertical="center"/>
    </xf>
    <xf numFmtId="0" fontId="34" fillId="0" borderId="11" xfId="47" applyFont="1" applyFill="1" applyBorder="1" applyAlignment="1">
      <alignment horizontal="left" vertical="center" wrapText="1"/>
    </xf>
    <xf numFmtId="0" fontId="31" fillId="0" borderId="18" xfId="42" applyFont="1" applyFill="1" applyBorder="1"/>
    <xf numFmtId="0" fontId="31" fillId="0" borderId="0" xfId="42" applyFont="1" applyFill="1" applyBorder="1" applyAlignment="1">
      <alignment horizontal="right" wrapText="1"/>
    </xf>
    <xf numFmtId="0" fontId="31" fillId="0" borderId="58" xfId="42" applyFont="1" applyFill="1" applyBorder="1" applyAlignment="1">
      <alignment horizontal="right" wrapText="1"/>
    </xf>
    <xf numFmtId="0" fontId="33" fillId="0" borderId="13" xfId="42" applyFont="1" applyFill="1" applyBorder="1" applyAlignment="1">
      <alignment horizontal="center" vertical="center"/>
    </xf>
    <xf numFmtId="0" fontId="33" fillId="0" borderId="14" xfId="42" applyFont="1" applyFill="1" applyBorder="1" applyAlignment="1">
      <alignment horizontal="center" vertical="center"/>
    </xf>
    <xf numFmtId="0" fontId="33" fillId="0" borderId="15" xfId="42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4" fontId="34" fillId="0" borderId="19" xfId="51" applyNumberFormat="1" applyFont="1" applyFill="1" applyBorder="1" applyAlignment="1">
      <alignment horizontal="center" vertical="center"/>
    </xf>
    <xf numFmtId="4" fontId="34" fillId="0" borderId="46" xfId="51" applyNumberFormat="1" applyFont="1" applyFill="1" applyBorder="1" applyAlignment="1">
      <alignment horizontal="center" vertical="center"/>
    </xf>
    <xf numFmtId="4" fontId="34" fillId="0" borderId="20" xfId="51" applyNumberFormat="1" applyFont="1" applyFill="1" applyBorder="1" applyAlignment="1">
      <alignment horizontal="center" vertical="center"/>
    </xf>
    <xf numFmtId="4" fontId="34" fillId="0" borderId="19" xfId="45" applyNumberFormat="1" applyFont="1" applyFill="1" applyBorder="1" applyAlignment="1">
      <alignment horizontal="center" vertical="center"/>
    </xf>
    <xf numFmtId="4" fontId="34" fillId="0" borderId="20" xfId="45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31" fillId="0" borderId="0" xfId="42" applyFont="1" applyFill="1" applyBorder="1" applyAlignment="1">
      <alignment horizontal="right" vertical="center" wrapText="1"/>
    </xf>
    <xf numFmtId="0" fontId="31" fillId="0" borderId="58" xfId="42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4" fontId="34" fillId="0" borderId="16" xfId="51" applyNumberFormat="1" applyFont="1" applyFill="1" applyBorder="1" applyAlignment="1">
      <alignment horizontal="center" vertical="center"/>
    </xf>
    <xf numFmtId="4" fontId="34" fillId="0" borderId="16" xfId="51" applyNumberFormat="1" applyFont="1" applyFill="1" applyBorder="1" applyAlignment="1">
      <alignment horizontal="center" vertical="center" wrapText="1"/>
    </xf>
    <xf numFmtId="4" fontId="34" fillId="0" borderId="16" xfId="45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textRotation="90" wrapText="1"/>
    </xf>
    <xf numFmtId="167" fontId="30" fillId="0" borderId="22" xfId="0" applyNumberFormat="1" applyFont="1" applyFill="1" applyBorder="1" applyAlignment="1">
      <alignment horizontal="center" vertical="center" textRotation="90" wrapText="1"/>
    </xf>
    <xf numFmtId="167" fontId="30" fillId="0" borderId="23" xfId="0" applyNumberFormat="1" applyFont="1" applyFill="1" applyBorder="1" applyAlignment="1">
      <alignment horizontal="center" vertical="center" textRotation="90" wrapText="1"/>
    </xf>
    <xf numFmtId="0" fontId="23" fillId="0" borderId="24" xfId="0" applyNumberFormat="1" applyFont="1" applyFill="1" applyBorder="1" applyAlignment="1">
      <alignment horizontal="center" vertical="center" wrapText="1" readingOrder="1"/>
    </xf>
    <xf numFmtId="167" fontId="30" fillId="0" borderId="25" xfId="0" applyNumberFormat="1" applyFont="1" applyFill="1" applyBorder="1" applyAlignment="1">
      <alignment horizontal="center" vertical="center" wrapText="1"/>
    </xf>
    <xf numFmtId="4" fontId="36" fillId="0" borderId="16" xfId="51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textRotation="90" wrapText="1"/>
    </xf>
    <xf numFmtId="0" fontId="37" fillId="0" borderId="29" xfId="0" applyFont="1" applyBorder="1" applyAlignment="1">
      <alignment horizontal="center" vertical="center" textRotation="90" wrapText="1"/>
    </xf>
    <xf numFmtId="0" fontId="23" fillId="0" borderId="30" xfId="0" applyNumberFormat="1" applyFont="1" applyFill="1" applyBorder="1" applyAlignment="1">
      <alignment horizontal="center" vertical="center" wrapText="1" readingOrder="1"/>
    </xf>
    <xf numFmtId="167" fontId="30" fillId="0" borderId="31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0" borderId="34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Fill="1" applyBorder="1" applyAlignment="1">
      <alignment horizontal="center" vertical="center" wrapText="1"/>
    </xf>
    <xf numFmtId="49" fontId="23" fillId="0" borderId="32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23" fillId="0" borderId="37" xfId="0" applyNumberFormat="1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vertical="center"/>
    </xf>
    <xf numFmtId="49" fontId="25" fillId="0" borderId="39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left" vertical="top" wrapText="1" readingOrder="1"/>
    </xf>
    <xf numFmtId="167" fontId="25" fillId="0" borderId="46" xfId="0" applyNumberFormat="1" applyFont="1" applyFill="1" applyBorder="1" applyAlignment="1">
      <alignment vertical="top" wrapText="1"/>
    </xf>
    <xf numFmtId="165" fontId="25" fillId="0" borderId="16" xfId="0" applyNumberFormat="1" applyFont="1" applyFill="1" applyBorder="1"/>
    <xf numFmtId="49" fontId="25" fillId="0" borderId="44" xfId="0" applyNumberFormat="1" applyFont="1" applyFill="1" applyBorder="1" applyAlignment="1">
      <alignment vertical="top" wrapText="1"/>
    </xf>
    <xf numFmtId="165" fontId="25" fillId="0" borderId="19" xfId="0" applyNumberFormat="1" applyFont="1" applyFill="1" applyBorder="1"/>
    <xf numFmtId="49" fontId="38" fillId="0" borderId="44" xfId="0" applyNumberFormat="1" applyFont="1" applyFill="1" applyBorder="1" applyAlignment="1">
      <alignment vertical="top" wrapText="1"/>
    </xf>
    <xf numFmtId="49" fontId="39" fillId="0" borderId="46" xfId="0" applyNumberFormat="1" applyFont="1" applyFill="1" applyBorder="1" applyAlignment="1">
      <alignment horizontal="center" vertical="center" wrapText="1"/>
    </xf>
    <xf numFmtId="49" fontId="38" fillId="0" borderId="42" xfId="0" applyNumberFormat="1" applyFont="1" applyFill="1" applyBorder="1" applyAlignment="1">
      <alignment vertical="top" wrapText="1"/>
    </xf>
    <xf numFmtId="49" fontId="40" fillId="0" borderId="44" xfId="0" applyNumberFormat="1" applyFont="1" applyFill="1" applyBorder="1" applyAlignment="1">
      <alignment vertical="top" wrapText="1"/>
    </xf>
    <xf numFmtId="165" fontId="25" fillId="0" borderId="20" xfId="0" applyNumberFormat="1" applyFont="1" applyFill="1" applyBorder="1"/>
    <xf numFmtId="165" fontId="25" fillId="0" borderId="46" xfId="0" applyNumberFormat="1" applyFont="1" applyFill="1" applyBorder="1"/>
    <xf numFmtId="49" fontId="23" fillId="0" borderId="39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left" vertical="top" wrapText="1" readingOrder="1"/>
    </xf>
    <xf numFmtId="167" fontId="30" fillId="0" borderId="46" xfId="0" applyNumberFormat="1" applyFont="1" applyFill="1" applyBorder="1" applyAlignment="1">
      <alignment vertical="top" wrapText="1"/>
    </xf>
    <xf numFmtId="165" fontId="25" fillId="0" borderId="44" xfId="0" applyNumberFormat="1" applyFont="1" applyFill="1" applyBorder="1"/>
    <xf numFmtId="49" fontId="25" fillId="0" borderId="30" xfId="0" applyNumberFormat="1" applyFont="1" applyFill="1" applyBorder="1" applyAlignment="1">
      <alignment vertical="top" wrapText="1"/>
    </xf>
    <xf numFmtId="0" fontId="25" fillId="0" borderId="44" xfId="0" applyNumberFormat="1" applyFont="1" applyFill="1" applyBorder="1" applyAlignment="1">
      <alignment horizontal="left" vertical="top" wrapText="1" readingOrder="1"/>
    </xf>
    <xf numFmtId="49" fontId="40" fillId="0" borderId="30" xfId="0" applyNumberFormat="1" applyFont="1" applyFill="1" applyBorder="1" applyAlignment="1">
      <alignment vertical="top" wrapText="1"/>
    </xf>
    <xf numFmtId="165" fontId="25" fillId="0" borderId="56" xfId="0" applyNumberFormat="1" applyFont="1" applyFill="1" applyBorder="1"/>
    <xf numFmtId="0" fontId="23" fillId="0" borderId="16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/>
    </xf>
    <xf numFmtId="0" fontId="30" fillId="0" borderId="46" xfId="0" applyNumberFormat="1" applyFont="1" applyFill="1" applyBorder="1" applyAlignment="1">
      <alignment horizontal="justify" vertical="top" wrapText="1" readingOrder="1"/>
    </xf>
    <xf numFmtId="0" fontId="30" fillId="0" borderId="46" xfId="0" applyNumberFormat="1" applyFont="1" applyFill="1" applyBorder="1" applyAlignment="1">
      <alignment horizontal="left" vertical="top" wrapText="1" readingOrder="1"/>
    </xf>
    <xf numFmtId="0" fontId="25" fillId="0" borderId="44" xfId="0" applyNumberFormat="1" applyFont="1" applyFill="1" applyBorder="1" applyAlignment="1">
      <alignment vertical="center" wrapText="1" readingOrder="1"/>
    </xf>
    <xf numFmtId="0" fontId="25" fillId="0" borderId="46" xfId="0" applyFont="1" applyFill="1" applyBorder="1" applyAlignment="1">
      <alignment vertical="top" wrapText="1"/>
    </xf>
    <xf numFmtId="0" fontId="25" fillId="0" borderId="42" xfId="0" applyNumberFormat="1" applyFont="1" applyFill="1" applyBorder="1" applyAlignment="1">
      <alignment horizontal="left" vertical="top" wrapText="1" readingOrder="1"/>
    </xf>
    <xf numFmtId="0" fontId="25" fillId="0" borderId="45" xfId="0" applyFont="1" applyFill="1" applyBorder="1" applyAlignment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 readingOrder="1"/>
    </xf>
    <xf numFmtId="0" fontId="23" fillId="0" borderId="46" xfId="0" applyFont="1" applyFill="1" applyBorder="1" applyAlignment="1">
      <alignment horizontal="center" vertical="center" wrapText="1"/>
    </xf>
    <xf numFmtId="165" fontId="25" fillId="0" borderId="20" xfId="0" applyNumberFormat="1" applyFont="1" applyFill="1" applyBorder="1" applyAlignment="1">
      <alignment horizontal="center" vertical="center"/>
    </xf>
    <xf numFmtId="165" fontId="25" fillId="0" borderId="19" xfId="0" applyNumberFormat="1" applyFont="1" applyFill="1" applyBorder="1" applyAlignment="1">
      <alignment horizontal="center" vertical="center"/>
    </xf>
    <xf numFmtId="165" fontId="25" fillId="0" borderId="16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vertical="center"/>
    </xf>
    <xf numFmtId="0" fontId="23" fillId="0" borderId="40" xfId="0" applyNumberFormat="1" applyFont="1" applyFill="1" applyBorder="1" applyAlignment="1">
      <alignment horizontal="center" vertical="center"/>
    </xf>
    <xf numFmtId="0" fontId="23" fillId="0" borderId="41" xfId="0" applyNumberFormat="1" applyFont="1" applyFill="1" applyBorder="1" applyAlignment="1">
      <alignment horizontal="center" vertical="center"/>
    </xf>
    <xf numFmtId="167" fontId="23" fillId="0" borderId="43" xfId="0" applyNumberFormat="1" applyFont="1" applyFill="1" applyBorder="1" applyAlignment="1">
      <alignment vertical="top" wrapText="1"/>
    </xf>
    <xf numFmtId="165" fontId="25" fillId="0" borderId="39" xfId="0" applyNumberFormat="1" applyFont="1" applyFill="1" applyBorder="1"/>
    <xf numFmtId="165" fontId="25" fillId="0" borderId="41" xfId="0" applyNumberFormat="1" applyFont="1" applyFill="1" applyBorder="1"/>
    <xf numFmtId="0" fontId="30" fillId="0" borderId="46" xfId="0" applyFont="1" applyFill="1" applyBorder="1" applyAlignment="1">
      <alignment vertical="top" wrapText="1"/>
    </xf>
    <xf numFmtId="49" fontId="23" fillId="0" borderId="20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 wrapText="1" readingOrder="1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0" fontId="38" fillId="0" borderId="46" xfId="0" applyNumberFormat="1" applyFont="1" applyFill="1" applyBorder="1" applyAlignment="1">
      <alignment horizontal="left" vertical="top" wrapText="1" readingOrder="1"/>
    </xf>
    <xf numFmtId="165" fontId="25" fillId="0" borderId="19" xfId="0" applyNumberFormat="1" applyFont="1" applyFill="1" applyBorder="1" applyAlignment="1">
      <alignment horizontal="center"/>
    </xf>
    <xf numFmtId="165" fontId="36" fillId="0" borderId="11" xfId="50" applyNumberFormat="1" applyFont="1" applyFill="1" applyBorder="1" applyAlignment="1">
      <alignment horizontal="right" vertical="center"/>
    </xf>
    <xf numFmtId="165" fontId="25" fillId="0" borderId="0" xfId="0" applyNumberFormat="1" applyFont="1" applyFill="1" applyBorder="1" applyAlignment="1">
      <alignment horizontal="center"/>
    </xf>
    <xf numFmtId="165" fontId="25" fillId="0" borderId="20" xfId="0" applyNumberFormat="1" applyFont="1" applyFill="1" applyBorder="1" applyAlignment="1">
      <alignment horizontal="center"/>
    </xf>
    <xf numFmtId="49" fontId="39" fillId="0" borderId="44" xfId="0" applyNumberFormat="1" applyFont="1" applyFill="1" applyBorder="1" applyAlignment="1">
      <alignment vertical="top" wrapText="1"/>
    </xf>
    <xf numFmtId="0" fontId="25" fillId="0" borderId="48" xfId="0" applyFont="1" applyFill="1" applyBorder="1" applyAlignment="1">
      <alignment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left" vertical="top" wrapText="1" readingOrder="1"/>
    </xf>
    <xf numFmtId="0" fontId="25" fillId="0" borderId="51" xfId="0" applyFont="1" applyFill="1" applyBorder="1" applyAlignment="1">
      <alignment vertical="top" wrapText="1"/>
    </xf>
    <xf numFmtId="165" fontId="25" fillId="0" borderId="52" xfId="0" applyNumberFormat="1" applyFont="1" applyFill="1" applyBorder="1"/>
    <xf numFmtId="165" fontId="25" fillId="0" borderId="50" xfId="0" applyNumberFormat="1" applyFont="1" applyFill="1" applyBorder="1"/>
    <xf numFmtId="0" fontId="36" fillId="0" borderId="16" xfId="47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vertical="center"/>
    </xf>
    <xf numFmtId="49" fontId="25" fillId="0" borderId="54" xfId="0" applyNumberFormat="1" applyFont="1" applyFill="1" applyBorder="1" applyAlignment="1">
      <alignment horizontal="center" vertical="top"/>
    </xf>
    <xf numFmtId="49" fontId="25" fillId="0" borderId="55" xfId="0" applyNumberFormat="1" applyFont="1" applyFill="1" applyBorder="1" applyAlignment="1">
      <alignment horizontal="center" vertical="top"/>
    </xf>
    <xf numFmtId="0" fontId="23" fillId="0" borderId="30" xfId="0" applyFont="1" applyFill="1" applyBorder="1" applyAlignment="1">
      <alignment horizontal="left" vertical="top" wrapText="1"/>
    </xf>
    <xf numFmtId="0" fontId="25" fillId="0" borderId="31" xfId="0" applyFont="1" applyFill="1" applyBorder="1" applyAlignment="1">
      <alignment vertical="top" wrapText="1"/>
    </xf>
    <xf numFmtId="164" fontId="34" fillId="0" borderId="16" xfId="50" applyNumberFormat="1" applyFont="1" applyFill="1" applyBorder="1" applyAlignment="1">
      <alignment horizontal="right" vertical="center"/>
    </xf>
    <xf numFmtId="164" fontId="34" fillId="0" borderId="57" xfId="50" applyNumberFormat="1" applyFont="1" applyFill="1" applyBorder="1" applyAlignment="1">
      <alignment horizontal="right" vertical="center"/>
    </xf>
    <xf numFmtId="164" fontId="34" fillId="0" borderId="11" xfId="50" applyNumberFormat="1" applyFont="1" applyFill="1" applyBorder="1" applyAlignment="1">
      <alignment horizontal="right" vertical="center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ft_arm10_Brd_900" xfId="52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gt_arm10_BordGrey_900" xfId="51"/>
    <cellStyle name="rgt_arm14_Money_900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SheetLayoutView="100" workbookViewId="0">
      <selection activeCell="F9" sqref="F9"/>
    </sheetView>
  </sheetViews>
  <sheetFormatPr defaultRowHeight="12.75" customHeight="1" x14ac:dyDescent="0.25"/>
  <cols>
    <col min="1" max="1" width="5.28515625" style="1" customWidth="1"/>
    <col min="2" max="2" width="6.140625" style="1" customWidth="1"/>
    <col min="3" max="3" width="43.28515625" style="1" customWidth="1"/>
    <col min="4" max="4" width="11" style="1" customWidth="1"/>
    <col min="5" max="5" width="12.42578125" style="1" customWidth="1"/>
    <col min="6" max="6" width="11.5703125" style="1" customWidth="1"/>
    <col min="7" max="7" width="15.85546875" style="1" customWidth="1"/>
    <col min="8" max="8" width="15.28515625" style="1" customWidth="1"/>
    <col min="9" max="12" width="19" style="1" customWidth="1"/>
    <col min="13" max="16384" width="9.140625" style="1"/>
  </cols>
  <sheetData>
    <row r="1" spans="1:9" ht="78" customHeight="1" x14ac:dyDescent="0.3">
      <c r="A1" s="30"/>
      <c r="B1" s="31"/>
      <c r="C1" s="31"/>
      <c r="D1" s="31"/>
      <c r="E1" s="31"/>
      <c r="F1" s="50" t="s">
        <v>206</v>
      </c>
      <c r="G1" s="50"/>
      <c r="H1" s="51"/>
    </row>
    <row r="2" spans="1:9" s="44" customFormat="1" ht="19.5" customHeight="1" x14ac:dyDescent="0.25">
      <c r="A2" s="43"/>
      <c r="B2" s="55" t="s">
        <v>208</v>
      </c>
      <c r="C2" s="55"/>
      <c r="D2" s="55"/>
      <c r="E2" s="55"/>
      <c r="F2" s="55"/>
      <c r="G2" s="55"/>
      <c r="H2" s="56"/>
      <c r="I2" s="28"/>
    </row>
    <row r="3" spans="1:9" s="44" customFormat="1" ht="20.25" customHeight="1" x14ac:dyDescent="0.25">
      <c r="A3" s="43"/>
      <c r="B3" s="55" t="s">
        <v>209</v>
      </c>
      <c r="C3" s="55"/>
      <c r="D3" s="55"/>
      <c r="E3" s="55"/>
      <c r="F3" s="55"/>
      <c r="G3" s="55"/>
      <c r="H3" s="56"/>
      <c r="I3" s="28"/>
    </row>
    <row r="4" spans="1:9" ht="60.75" customHeight="1" x14ac:dyDescent="0.25">
      <c r="A4" s="30"/>
      <c r="B4" s="27"/>
      <c r="C4" s="62" t="s">
        <v>226</v>
      </c>
      <c r="D4" s="62"/>
      <c r="E4" s="62"/>
      <c r="F4" s="62"/>
      <c r="G4" s="62"/>
      <c r="H4" s="63"/>
      <c r="I4" s="2"/>
    </row>
    <row r="5" spans="1:9" ht="15" customHeight="1" x14ac:dyDescent="0.25">
      <c r="A5" s="30"/>
      <c r="B5" s="25"/>
      <c r="C5" s="25"/>
      <c r="D5" s="25"/>
      <c r="E5" s="25"/>
      <c r="F5" s="25"/>
      <c r="G5" s="25"/>
      <c r="H5" s="4"/>
      <c r="I5" s="2"/>
    </row>
    <row r="6" spans="1:9" ht="23.25" customHeight="1" x14ac:dyDescent="0.25">
      <c r="A6" s="30"/>
      <c r="B6" s="32"/>
      <c r="C6" s="32"/>
      <c r="D6" s="32"/>
      <c r="E6" s="33"/>
      <c r="F6" s="34"/>
      <c r="G6" s="35" t="s">
        <v>205</v>
      </c>
      <c r="H6" s="36"/>
      <c r="I6" s="2"/>
    </row>
    <row r="7" spans="1:9" ht="27" customHeight="1" x14ac:dyDescent="0.25">
      <c r="A7" s="30"/>
      <c r="B7" s="37"/>
      <c r="C7" s="37"/>
      <c r="D7" s="37"/>
      <c r="E7" s="37"/>
      <c r="F7" s="57" t="s">
        <v>0</v>
      </c>
      <c r="G7" s="58"/>
      <c r="H7" s="59"/>
      <c r="I7" s="3"/>
    </row>
    <row r="8" spans="1:9" ht="73.5" customHeight="1" x14ac:dyDescent="0.25">
      <c r="A8" s="30"/>
      <c r="B8" s="38" t="s">
        <v>1</v>
      </c>
      <c r="C8" s="39"/>
      <c r="D8" s="40" t="s">
        <v>2</v>
      </c>
      <c r="E8" s="40" t="s">
        <v>71</v>
      </c>
      <c r="F8" s="38" t="s">
        <v>3</v>
      </c>
      <c r="G8" s="60" t="s">
        <v>4</v>
      </c>
      <c r="H8" s="61"/>
      <c r="I8" s="3"/>
    </row>
    <row r="9" spans="1:9" ht="33" customHeight="1" x14ac:dyDescent="0.25">
      <c r="A9" s="30"/>
      <c r="B9" s="38" t="s">
        <v>5</v>
      </c>
      <c r="C9" s="38" t="s">
        <v>6</v>
      </c>
      <c r="D9" s="38"/>
      <c r="E9" s="38"/>
      <c r="F9" s="38"/>
      <c r="G9" s="40" t="s">
        <v>8</v>
      </c>
      <c r="H9" s="40" t="s">
        <v>9</v>
      </c>
      <c r="I9" s="3"/>
    </row>
    <row r="10" spans="1:9" ht="59.25" customHeight="1" x14ac:dyDescent="0.25">
      <c r="A10" s="30"/>
      <c r="B10" s="41">
        <v>1255</v>
      </c>
      <c r="C10" s="42" t="s">
        <v>11</v>
      </c>
      <c r="D10" s="41"/>
      <c r="E10" s="162">
        <v>0</v>
      </c>
      <c r="F10" s="162">
        <v>1056</v>
      </c>
      <c r="G10" s="162">
        <v>1056</v>
      </c>
      <c r="H10" s="162">
        <v>0</v>
      </c>
      <c r="I10" s="3"/>
    </row>
    <row r="11" spans="1:9" ht="74.25" customHeight="1" x14ac:dyDescent="0.25">
      <c r="A11" s="30"/>
      <c r="B11" s="41">
        <v>1261</v>
      </c>
      <c r="C11" s="42" t="s">
        <v>12</v>
      </c>
      <c r="D11" s="41"/>
      <c r="E11" s="162">
        <v>0</v>
      </c>
      <c r="F11" s="162">
        <v>22899.9</v>
      </c>
      <c r="G11" s="162" t="s">
        <v>10</v>
      </c>
      <c r="H11" s="162">
        <v>22899.9</v>
      </c>
      <c r="I11" s="3"/>
    </row>
    <row r="12" spans="1:9" ht="130.5" customHeight="1" x14ac:dyDescent="0.25">
      <c r="A12" s="30"/>
      <c r="B12" s="41">
        <v>1372</v>
      </c>
      <c r="C12" s="42" t="s">
        <v>13</v>
      </c>
      <c r="D12" s="41"/>
      <c r="E12" s="162">
        <v>0</v>
      </c>
      <c r="F12" s="162">
        <v>1000</v>
      </c>
      <c r="G12" s="162">
        <v>1000</v>
      </c>
      <c r="H12" s="162" t="s">
        <v>10</v>
      </c>
      <c r="I12" s="3"/>
    </row>
    <row r="13" spans="1:9" ht="122.25" customHeight="1" x14ac:dyDescent="0.25">
      <c r="A13" s="30"/>
      <c r="B13" s="41">
        <v>1381</v>
      </c>
      <c r="C13" s="42" t="s">
        <v>14</v>
      </c>
      <c r="D13" s="41"/>
      <c r="E13" s="162">
        <v>0</v>
      </c>
      <c r="F13" s="162">
        <v>22908.2</v>
      </c>
      <c r="G13" s="162" t="s">
        <v>10</v>
      </c>
      <c r="H13" s="162">
        <v>22908.2</v>
      </c>
      <c r="I13" s="3"/>
    </row>
    <row r="14" spans="1:9" ht="12.75" customHeight="1" x14ac:dyDescent="0.25">
      <c r="A14" s="5"/>
      <c r="B14" s="5"/>
      <c r="C14" s="5"/>
      <c r="D14" s="5"/>
      <c r="E14" s="5"/>
      <c r="F14" s="5"/>
      <c r="G14" s="5"/>
      <c r="H14" s="5"/>
    </row>
    <row r="17" spans="3:8" ht="25.5" customHeight="1" x14ac:dyDescent="0.25">
      <c r="C17" s="52" t="s">
        <v>207</v>
      </c>
      <c r="D17" s="53"/>
      <c r="E17" s="53"/>
      <c r="F17" s="53"/>
      <c r="G17" s="53"/>
      <c r="H17" s="54"/>
    </row>
  </sheetData>
  <mergeCells count="7">
    <mergeCell ref="F1:H1"/>
    <mergeCell ref="C17:H17"/>
    <mergeCell ref="B3:H3"/>
    <mergeCell ref="B2:H2"/>
    <mergeCell ref="F7:H7"/>
    <mergeCell ref="G8:H8"/>
    <mergeCell ref="C4:H4"/>
  </mergeCells>
  <pageMargins left="0.25" right="0.25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SheetLayoutView="100" workbookViewId="0">
      <selection activeCell="G8" sqref="G8:I18"/>
    </sheetView>
  </sheetViews>
  <sheetFormatPr defaultRowHeight="12.75" customHeight="1" x14ac:dyDescent="0.25"/>
  <cols>
    <col min="1" max="1" width="9.140625" style="1"/>
    <col min="2" max="2" width="6.28515625" style="1" customWidth="1"/>
    <col min="3" max="3" width="43.85546875" style="1" customWidth="1"/>
    <col min="4" max="4" width="2.85546875" style="1" customWidth="1"/>
    <col min="5" max="5" width="3" style="1" customWidth="1"/>
    <col min="6" max="6" width="3.140625" style="1" customWidth="1"/>
    <col min="7" max="7" width="11.42578125" style="1" customWidth="1"/>
    <col min="8" max="8" width="11.28515625" style="1" customWidth="1"/>
    <col min="9" max="9" width="10.7109375" style="1" customWidth="1"/>
    <col min="10" max="16384" width="9.140625" style="1"/>
  </cols>
  <sheetData>
    <row r="1" spans="1:10" ht="87" customHeight="1" x14ac:dyDescent="0.25">
      <c r="A1" s="30"/>
      <c r="B1" s="30"/>
      <c r="C1" s="31"/>
      <c r="D1" s="31"/>
      <c r="E1" s="64" t="s">
        <v>210</v>
      </c>
      <c r="F1" s="64"/>
      <c r="G1" s="64"/>
      <c r="H1" s="64"/>
      <c r="I1" s="65"/>
    </row>
    <row r="2" spans="1:10" ht="21" customHeight="1" x14ac:dyDescent="0.25">
      <c r="A2" s="30"/>
      <c r="B2" s="43"/>
      <c r="C2" s="55" t="s">
        <v>211</v>
      </c>
      <c r="D2" s="55"/>
      <c r="E2" s="55"/>
      <c r="F2" s="55"/>
      <c r="G2" s="55"/>
      <c r="H2" s="55"/>
      <c r="I2" s="56"/>
    </row>
    <row r="3" spans="1:10" ht="39.75" customHeight="1" x14ac:dyDescent="0.25">
      <c r="A3" s="30"/>
      <c r="B3" s="66" t="s">
        <v>212</v>
      </c>
      <c r="C3" s="55"/>
      <c r="D3" s="55"/>
      <c r="E3" s="55"/>
      <c r="F3" s="55"/>
      <c r="G3" s="55"/>
      <c r="H3" s="55"/>
      <c r="I3" s="56"/>
    </row>
    <row r="4" spans="1:10" ht="15" customHeight="1" x14ac:dyDescent="0.25">
      <c r="A4" s="30"/>
      <c r="B4" s="62" t="s">
        <v>225</v>
      </c>
      <c r="C4" s="62"/>
      <c r="D4" s="62"/>
      <c r="E4" s="62"/>
      <c r="F4" s="62"/>
      <c r="G4" s="62"/>
      <c r="H4" s="62"/>
      <c r="I4" s="63"/>
    </row>
    <row r="5" spans="1:10" ht="66" customHeight="1" x14ac:dyDescent="0.25">
      <c r="A5" s="30"/>
      <c r="B5" s="62"/>
      <c r="C5" s="62"/>
      <c r="D5" s="62"/>
      <c r="E5" s="62"/>
      <c r="F5" s="62"/>
      <c r="G5" s="62"/>
      <c r="H5" s="62"/>
      <c r="I5" s="63"/>
    </row>
    <row r="6" spans="1:10" ht="22.5" customHeight="1" x14ac:dyDescent="0.25">
      <c r="A6" s="30"/>
      <c r="B6" s="30"/>
      <c r="C6" s="32"/>
      <c r="D6" s="32"/>
      <c r="E6" s="32"/>
      <c r="F6" s="33"/>
      <c r="G6" s="34"/>
      <c r="H6" s="35" t="s">
        <v>205</v>
      </c>
      <c r="I6" s="36"/>
      <c r="J6" s="3"/>
    </row>
    <row r="7" spans="1:10" ht="36.75" customHeight="1" x14ac:dyDescent="0.25">
      <c r="A7" s="30"/>
      <c r="B7" s="38"/>
      <c r="C7" s="39"/>
      <c r="D7" s="38"/>
      <c r="E7" s="38"/>
      <c r="F7" s="38"/>
      <c r="G7" s="38"/>
      <c r="H7" s="40" t="s">
        <v>8</v>
      </c>
      <c r="I7" s="40" t="s">
        <v>15</v>
      </c>
      <c r="J7" s="3"/>
    </row>
    <row r="8" spans="1:10" ht="84.75" customHeight="1" x14ac:dyDescent="0.25">
      <c r="A8" s="30"/>
      <c r="B8" s="45">
        <v>2110</v>
      </c>
      <c r="C8" s="46" t="s">
        <v>18</v>
      </c>
      <c r="D8" s="45" t="s">
        <v>16</v>
      </c>
      <c r="E8" s="45" t="s">
        <v>16</v>
      </c>
      <c r="F8" s="45" t="s">
        <v>17</v>
      </c>
      <c r="G8" s="163">
        <v>2800</v>
      </c>
      <c r="H8" s="163">
        <v>5250</v>
      </c>
      <c r="I8" s="163">
        <v>-2450</v>
      </c>
    </row>
    <row r="9" spans="1:10" ht="39.950000000000003" customHeight="1" x14ac:dyDescent="0.25">
      <c r="A9" s="30"/>
      <c r="B9" s="47">
        <v>2133</v>
      </c>
      <c r="C9" s="48" t="s">
        <v>21</v>
      </c>
      <c r="D9" s="47" t="s">
        <v>16</v>
      </c>
      <c r="E9" s="47" t="s">
        <v>20</v>
      </c>
      <c r="F9" s="47" t="s">
        <v>20</v>
      </c>
      <c r="G9" s="164">
        <v>-518</v>
      </c>
      <c r="H9" s="164">
        <v>-518</v>
      </c>
      <c r="I9" s="164">
        <v>0</v>
      </c>
    </row>
    <row r="10" spans="1:10" ht="50.25" customHeight="1" x14ac:dyDescent="0.25">
      <c r="A10" s="30"/>
      <c r="B10" s="47">
        <v>2161</v>
      </c>
      <c r="C10" s="48" t="s">
        <v>25</v>
      </c>
      <c r="D10" s="47" t="s">
        <v>16</v>
      </c>
      <c r="E10" s="47" t="s">
        <v>24</v>
      </c>
      <c r="F10" s="47" t="s">
        <v>16</v>
      </c>
      <c r="G10" s="164">
        <v>14801.5</v>
      </c>
      <c r="H10" s="164">
        <v>2646</v>
      </c>
      <c r="I10" s="164">
        <v>12155.5</v>
      </c>
    </row>
    <row r="11" spans="1:10" ht="26.25" customHeight="1" x14ac:dyDescent="0.25">
      <c r="A11" s="30"/>
      <c r="B11" s="47">
        <v>2421</v>
      </c>
      <c r="C11" s="48" t="s">
        <v>27</v>
      </c>
      <c r="D11" s="47" t="s">
        <v>22</v>
      </c>
      <c r="E11" s="47" t="s">
        <v>19</v>
      </c>
      <c r="F11" s="47" t="s">
        <v>16</v>
      </c>
      <c r="G11" s="164">
        <v>-1000</v>
      </c>
      <c r="H11" s="164">
        <v>-1000</v>
      </c>
      <c r="I11" s="164">
        <v>0</v>
      </c>
    </row>
    <row r="12" spans="1:10" ht="28.5" customHeight="1" x14ac:dyDescent="0.25">
      <c r="A12" s="30"/>
      <c r="B12" s="47">
        <v>2451</v>
      </c>
      <c r="C12" s="48" t="s">
        <v>28</v>
      </c>
      <c r="D12" s="47" t="s">
        <v>22</v>
      </c>
      <c r="E12" s="47" t="s">
        <v>23</v>
      </c>
      <c r="F12" s="47" t="s">
        <v>16</v>
      </c>
      <c r="G12" s="164">
        <v>500</v>
      </c>
      <c r="H12" s="164">
        <v>500</v>
      </c>
      <c r="I12" s="164">
        <v>0</v>
      </c>
    </row>
    <row r="13" spans="1:10" ht="28.5" customHeight="1" x14ac:dyDescent="0.25">
      <c r="A13" s="30"/>
      <c r="B13" s="47">
        <v>2511</v>
      </c>
      <c r="C13" s="48" t="s">
        <v>30</v>
      </c>
      <c r="D13" s="47" t="s">
        <v>23</v>
      </c>
      <c r="E13" s="47" t="s">
        <v>16</v>
      </c>
      <c r="F13" s="47" t="s">
        <v>16</v>
      </c>
      <c r="G13" s="164">
        <v>500</v>
      </c>
      <c r="H13" s="164">
        <v>500</v>
      </c>
      <c r="I13" s="164">
        <v>0</v>
      </c>
    </row>
    <row r="14" spans="1:10" ht="30.75" customHeight="1" x14ac:dyDescent="0.25">
      <c r="A14" s="30"/>
      <c r="B14" s="47">
        <v>2631</v>
      </c>
      <c r="C14" s="48" t="s">
        <v>31</v>
      </c>
      <c r="D14" s="47" t="s">
        <v>24</v>
      </c>
      <c r="E14" s="47" t="s">
        <v>20</v>
      </c>
      <c r="F14" s="47" t="s">
        <v>16</v>
      </c>
      <c r="G14" s="164">
        <v>30839</v>
      </c>
      <c r="H14" s="164">
        <v>8480</v>
      </c>
      <c r="I14" s="164">
        <v>22359</v>
      </c>
    </row>
    <row r="15" spans="1:10" ht="28.5" customHeight="1" x14ac:dyDescent="0.25">
      <c r="A15" s="30"/>
      <c r="B15" s="47">
        <v>2641</v>
      </c>
      <c r="C15" s="48" t="s">
        <v>32</v>
      </c>
      <c r="D15" s="47" t="s">
        <v>24</v>
      </c>
      <c r="E15" s="47" t="s">
        <v>22</v>
      </c>
      <c r="F15" s="47" t="s">
        <v>16</v>
      </c>
      <c r="G15" s="164">
        <v>1990</v>
      </c>
      <c r="H15" s="164">
        <v>1990</v>
      </c>
      <c r="I15" s="164">
        <v>0</v>
      </c>
    </row>
    <row r="16" spans="1:10" ht="31.5" customHeight="1" x14ac:dyDescent="0.25">
      <c r="A16" s="30"/>
      <c r="B16" s="47">
        <v>2824</v>
      </c>
      <c r="C16" s="48" t="s">
        <v>33</v>
      </c>
      <c r="D16" s="47" t="s">
        <v>26</v>
      </c>
      <c r="E16" s="47" t="s">
        <v>19</v>
      </c>
      <c r="F16" s="47" t="s">
        <v>22</v>
      </c>
      <c r="G16" s="164">
        <v>-1870</v>
      </c>
      <c r="H16" s="164">
        <v>-70</v>
      </c>
      <c r="I16" s="164">
        <v>-1800</v>
      </c>
    </row>
    <row r="17" spans="1:9" ht="24.75" customHeight="1" x14ac:dyDescent="0.25">
      <c r="A17" s="30"/>
      <c r="B17" s="47">
        <v>2911</v>
      </c>
      <c r="C17" s="48" t="s">
        <v>34</v>
      </c>
      <c r="D17" s="47" t="s">
        <v>29</v>
      </c>
      <c r="E17" s="47" t="s">
        <v>16</v>
      </c>
      <c r="F17" s="47" t="s">
        <v>16</v>
      </c>
      <c r="G17" s="164">
        <v>16693.599999999999</v>
      </c>
      <c r="H17" s="164">
        <v>1150</v>
      </c>
      <c r="I17" s="164">
        <v>15543.6</v>
      </c>
    </row>
    <row r="18" spans="1:9" ht="30.75" customHeight="1" x14ac:dyDescent="0.25">
      <c r="A18" s="30"/>
      <c r="B18" s="47">
        <v>3112</v>
      </c>
      <c r="C18" s="48" t="s">
        <v>37</v>
      </c>
      <c r="D18" s="47" t="s">
        <v>36</v>
      </c>
      <c r="E18" s="47" t="s">
        <v>16</v>
      </c>
      <c r="F18" s="47" t="s">
        <v>19</v>
      </c>
      <c r="G18" s="164">
        <v>-16871.978600000002</v>
      </c>
      <c r="H18" s="164">
        <v>-16871.978600000002</v>
      </c>
      <c r="I18" s="164">
        <v>0</v>
      </c>
    </row>
    <row r="19" spans="1:9" ht="39.950000000000003" customHeight="1" x14ac:dyDescent="0.25">
      <c r="G19" s="29"/>
    </row>
    <row r="20" spans="1:9" ht="12.75" customHeight="1" x14ac:dyDescent="0.25">
      <c r="C20" s="52" t="s">
        <v>207</v>
      </c>
      <c r="D20" s="53"/>
      <c r="E20" s="53"/>
      <c r="F20" s="53"/>
      <c r="G20" s="53"/>
      <c r="H20" s="54"/>
    </row>
  </sheetData>
  <mergeCells count="5">
    <mergeCell ref="C20:H20"/>
    <mergeCell ref="C2:I2"/>
    <mergeCell ref="B4:I5"/>
    <mergeCell ref="E1:I1"/>
    <mergeCell ref="B3:I3"/>
  </mergeCells>
  <pageMargins left="0.25" right="0.25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6" zoomScaleSheetLayoutView="100" workbookViewId="0">
      <selection activeCell="C15" sqref="C15"/>
    </sheetView>
  </sheetViews>
  <sheetFormatPr defaultRowHeight="12.75" customHeight="1" x14ac:dyDescent="0.25"/>
  <cols>
    <col min="1" max="1" width="9.140625" style="1"/>
    <col min="2" max="2" width="7.5703125" style="1" customWidth="1"/>
    <col min="3" max="3" width="50" style="1" customWidth="1"/>
    <col min="4" max="4" width="6.7109375" style="1" customWidth="1"/>
    <col min="5" max="5" width="11.140625" style="1" customWidth="1"/>
    <col min="6" max="6" width="11.42578125" style="1" customWidth="1"/>
    <col min="7" max="7" width="11.28515625" style="1" customWidth="1"/>
    <col min="8" max="8" width="5.42578125" style="1" hidden="1" customWidth="1"/>
    <col min="9" max="9" width="10.7109375" style="1" hidden="1" customWidth="1"/>
    <col min="10" max="10" width="1" style="1" hidden="1" customWidth="1"/>
    <col min="11" max="16384" width="9.140625" style="1"/>
  </cols>
  <sheetData>
    <row r="1" spans="1:10" ht="87" customHeight="1" x14ac:dyDescent="0.25">
      <c r="A1" s="30"/>
      <c r="B1" s="30"/>
      <c r="C1" s="30"/>
      <c r="D1" s="31"/>
      <c r="E1" s="64" t="s">
        <v>213</v>
      </c>
      <c r="F1" s="64"/>
      <c r="G1" s="64"/>
      <c r="H1" s="64"/>
      <c r="I1" s="64"/>
      <c r="J1" s="65"/>
    </row>
    <row r="2" spans="1:10" ht="21" customHeight="1" x14ac:dyDescent="0.3">
      <c r="A2" s="30"/>
      <c r="B2" s="67" t="s">
        <v>214</v>
      </c>
      <c r="C2" s="67"/>
      <c r="D2" s="67"/>
      <c r="E2" s="67"/>
      <c r="F2" s="67"/>
      <c r="G2" s="67"/>
      <c r="H2" s="67"/>
      <c r="I2" s="67"/>
      <c r="J2" s="68"/>
    </row>
    <row r="3" spans="1:10" ht="39.75" customHeight="1" x14ac:dyDescent="0.25">
      <c r="A3" s="30"/>
      <c r="B3" s="66" t="s">
        <v>215</v>
      </c>
      <c r="C3" s="66"/>
      <c r="D3" s="66"/>
      <c r="E3" s="66"/>
      <c r="F3" s="66"/>
      <c r="G3" s="66"/>
      <c r="H3" s="66"/>
      <c r="I3" s="66"/>
      <c r="J3" s="69"/>
    </row>
    <row r="4" spans="1:10" ht="3.75" customHeight="1" x14ac:dyDescent="0.25">
      <c r="A4" s="30"/>
      <c r="B4" s="62" t="s">
        <v>224</v>
      </c>
      <c r="C4" s="62"/>
      <c r="D4" s="62"/>
      <c r="E4" s="62"/>
      <c r="F4" s="62"/>
      <c r="G4" s="62"/>
      <c r="H4" s="62"/>
      <c r="I4" s="62"/>
      <c r="J4" s="63"/>
    </row>
    <row r="5" spans="1:10" ht="66" customHeight="1" x14ac:dyDescent="0.25">
      <c r="A5" s="30"/>
      <c r="B5" s="62"/>
      <c r="C5" s="62"/>
      <c r="D5" s="62"/>
      <c r="E5" s="62"/>
      <c r="F5" s="62"/>
      <c r="G5" s="62"/>
      <c r="H5" s="62"/>
      <c r="I5" s="62"/>
      <c r="J5" s="63"/>
    </row>
    <row r="6" spans="1:10" ht="41.25" customHeight="1" x14ac:dyDescent="0.25">
      <c r="A6" s="30"/>
      <c r="B6" s="37"/>
      <c r="C6" s="71" t="s">
        <v>38</v>
      </c>
      <c r="D6" s="37"/>
      <c r="E6" s="70"/>
      <c r="F6" s="70"/>
      <c r="G6" s="70"/>
      <c r="H6" s="3"/>
    </row>
    <row r="7" spans="1:10" ht="40.5" customHeight="1" x14ac:dyDescent="0.25">
      <c r="A7" s="30"/>
      <c r="B7" s="38" t="s">
        <v>39</v>
      </c>
      <c r="C7" s="39"/>
      <c r="D7" s="38"/>
      <c r="E7" s="40" t="s">
        <v>216</v>
      </c>
      <c r="F7" s="72" t="s">
        <v>40</v>
      </c>
      <c r="G7" s="72"/>
      <c r="H7" s="3"/>
    </row>
    <row r="8" spans="1:10" ht="32.25" customHeight="1" x14ac:dyDescent="0.25">
      <c r="A8" s="30"/>
      <c r="B8" s="38" t="s">
        <v>5</v>
      </c>
      <c r="C8" s="38" t="s">
        <v>41</v>
      </c>
      <c r="D8" s="38" t="s">
        <v>5</v>
      </c>
      <c r="E8" s="38"/>
      <c r="F8" s="40" t="s">
        <v>7</v>
      </c>
      <c r="G8" s="40" t="s">
        <v>42</v>
      </c>
      <c r="H8" s="3"/>
    </row>
    <row r="9" spans="1:10" ht="33.75" customHeight="1" x14ac:dyDescent="0.25">
      <c r="A9" s="30"/>
      <c r="B9" s="41">
        <v>4111</v>
      </c>
      <c r="C9" s="42" t="s">
        <v>43</v>
      </c>
      <c r="D9" s="41" t="s">
        <v>44</v>
      </c>
      <c r="E9" s="162">
        <v>2000</v>
      </c>
      <c r="F9" s="162">
        <v>2000</v>
      </c>
      <c r="G9" s="162" t="s">
        <v>10</v>
      </c>
      <c r="H9" s="3"/>
    </row>
    <row r="10" spans="1:10" ht="18.75" customHeight="1" x14ac:dyDescent="0.25">
      <c r="A10" s="30"/>
      <c r="B10" s="41">
        <v>4212</v>
      </c>
      <c r="C10" s="42" t="s">
        <v>45</v>
      </c>
      <c r="D10" s="41" t="s">
        <v>46</v>
      </c>
      <c r="E10" s="162">
        <v>2590</v>
      </c>
      <c r="F10" s="162">
        <v>2590</v>
      </c>
      <c r="G10" s="162">
        <v>0</v>
      </c>
      <c r="H10" s="3"/>
    </row>
    <row r="11" spans="1:10" ht="19.5" customHeight="1" x14ac:dyDescent="0.25">
      <c r="A11" s="30"/>
      <c r="B11" s="41">
        <v>4214</v>
      </c>
      <c r="C11" s="42" t="s">
        <v>47</v>
      </c>
      <c r="D11" s="41" t="s">
        <v>48</v>
      </c>
      <c r="E11" s="162">
        <v>300</v>
      </c>
      <c r="F11" s="162">
        <v>300</v>
      </c>
      <c r="G11" s="162" t="s">
        <v>10</v>
      </c>
      <c r="H11" s="3"/>
    </row>
    <row r="12" spans="1:10" ht="18.75" customHeight="1" x14ac:dyDescent="0.25">
      <c r="A12" s="30"/>
      <c r="B12" s="41">
        <v>4237</v>
      </c>
      <c r="C12" s="42" t="s">
        <v>49</v>
      </c>
      <c r="D12" s="41" t="s">
        <v>50</v>
      </c>
      <c r="E12" s="162">
        <v>-260</v>
      </c>
      <c r="F12" s="162">
        <v>-260</v>
      </c>
      <c r="G12" s="162"/>
      <c r="H12" s="3"/>
    </row>
    <row r="13" spans="1:10" ht="21" customHeight="1" x14ac:dyDescent="0.25">
      <c r="A13" s="30"/>
      <c r="B13" s="41">
        <v>4238</v>
      </c>
      <c r="C13" s="42" t="s">
        <v>51</v>
      </c>
      <c r="D13" s="41" t="s">
        <v>52</v>
      </c>
      <c r="E13" s="162">
        <v>2266</v>
      </c>
      <c r="F13" s="162">
        <v>2266</v>
      </c>
      <c r="G13" s="162" t="s">
        <v>10</v>
      </c>
      <c r="H13" s="3"/>
    </row>
    <row r="14" spans="1:10" ht="21.75" customHeight="1" x14ac:dyDescent="0.25">
      <c r="A14" s="30"/>
      <c r="B14" s="41">
        <v>4241</v>
      </c>
      <c r="C14" s="42" t="s">
        <v>53</v>
      </c>
      <c r="D14" s="41" t="s">
        <v>54</v>
      </c>
      <c r="E14" s="162">
        <v>-738</v>
      </c>
      <c r="F14" s="162">
        <v>-738</v>
      </c>
      <c r="G14" s="162" t="s">
        <v>10</v>
      </c>
      <c r="H14" s="3"/>
    </row>
    <row r="15" spans="1:10" ht="22.5" customHeight="1" x14ac:dyDescent="0.25">
      <c r="A15" s="30"/>
      <c r="B15" s="41">
        <v>4268</v>
      </c>
      <c r="C15" s="42" t="s">
        <v>55</v>
      </c>
      <c r="D15" s="41" t="s">
        <v>56</v>
      </c>
      <c r="E15" s="162">
        <v>3170</v>
      </c>
      <c r="F15" s="162">
        <v>3170</v>
      </c>
      <c r="G15" s="162" t="s">
        <v>10</v>
      </c>
      <c r="H15" s="3"/>
    </row>
    <row r="16" spans="1:10" ht="39.950000000000003" customHeight="1" x14ac:dyDescent="0.25">
      <c r="A16" s="30"/>
      <c r="B16" s="41">
        <v>4411</v>
      </c>
      <c r="C16" s="42" t="s">
        <v>57</v>
      </c>
      <c r="D16" s="41" t="s">
        <v>58</v>
      </c>
      <c r="E16" s="162">
        <v>1150</v>
      </c>
      <c r="F16" s="162">
        <v>1150</v>
      </c>
      <c r="G16" s="162" t="s">
        <v>10</v>
      </c>
      <c r="H16" s="3"/>
    </row>
    <row r="17" spans="1:8" ht="21.75" customHeight="1" x14ac:dyDescent="0.25">
      <c r="A17" s="30"/>
      <c r="B17" s="41">
        <v>4533</v>
      </c>
      <c r="C17" s="42" t="s">
        <v>202</v>
      </c>
      <c r="D17" s="41" t="s">
        <v>59</v>
      </c>
      <c r="E17" s="162">
        <v>1000</v>
      </c>
      <c r="F17" s="162">
        <v>1000</v>
      </c>
      <c r="G17" s="162" t="s">
        <v>10</v>
      </c>
      <c r="H17" s="3"/>
    </row>
    <row r="18" spans="1:8" ht="18.75" customHeight="1" x14ac:dyDescent="0.25">
      <c r="A18" s="30"/>
      <c r="B18" s="41">
        <v>4543</v>
      </c>
      <c r="C18" s="42" t="s">
        <v>203</v>
      </c>
      <c r="D18" s="41" t="s">
        <v>60</v>
      </c>
      <c r="E18" s="162">
        <v>7450</v>
      </c>
      <c r="F18" s="162">
        <v>7450</v>
      </c>
      <c r="G18" s="162" t="s">
        <v>10</v>
      </c>
      <c r="H18" s="3"/>
    </row>
    <row r="19" spans="1:8" ht="18.75" customHeight="1" x14ac:dyDescent="0.25">
      <c r="A19" s="30"/>
      <c r="B19" s="41">
        <v>4771</v>
      </c>
      <c r="C19" s="42" t="s">
        <v>61</v>
      </c>
      <c r="D19" s="41" t="s">
        <v>62</v>
      </c>
      <c r="E19" s="162">
        <v>-16871.978600000002</v>
      </c>
      <c r="F19" s="162">
        <v>-16871.978600000002</v>
      </c>
      <c r="G19" s="162">
        <v>0</v>
      </c>
      <c r="H19" s="3"/>
    </row>
    <row r="20" spans="1:8" ht="21" customHeight="1" x14ac:dyDescent="0.25">
      <c r="A20" s="30"/>
      <c r="B20" s="41">
        <v>5112</v>
      </c>
      <c r="C20" s="42" t="s">
        <v>63</v>
      </c>
      <c r="D20" s="41" t="s">
        <v>64</v>
      </c>
      <c r="E20" s="162">
        <v>3816</v>
      </c>
      <c r="F20" s="162"/>
      <c r="G20" s="162">
        <v>3816</v>
      </c>
      <c r="H20" s="3"/>
    </row>
    <row r="21" spans="1:8" ht="32.25" customHeight="1" x14ac:dyDescent="0.25">
      <c r="A21" s="30"/>
      <c r="B21" s="41">
        <v>5113</v>
      </c>
      <c r="C21" s="42" t="s">
        <v>65</v>
      </c>
      <c r="D21" s="41" t="s">
        <v>66</v>
      </c>
      <c r="E21" s="162">
        <f>42245.1-1800</f>
        <v>40445.1</v>
      </c>
      <c r="F21" s="162">
        <v>0</v>
      </c>
      <c r="G21" s="162">
        <v>40445.1</v>
      </c>
      <c r="H21" s="3"/>
    </row>
    <row r="22" spans="1:8" ht="21" customHeight="1" x14ac:dyDescent="0.25">
      <c r="A22" s="30"/>
      <c r="B22" s="41">
        <v>5122</v>
      </c>
      <c r="C22" s="42" t="s">
        <v>67</v>
      </c>
      <c r="D22" s="41" t="s">
        <v>68</v>
      </c>
      <c r="E22" s="162">
        <v>-87.9</v>
      </c>
      <c r="F22" s="162"/>
      <c r="G22" s="162">
        <v>-87.9</v>
      </c>
      <c r="H22" s="3"/>
    </row>
    <row r="23" spans="1:8" ht="20.25" customHeight="1" x14ac:dyDescent="0.25">
      <c r="A23" s="30"/>
      <c r="B23" s="41">
        <v>5134</v>
      </c>
      <c r="C23" s="42" t="s">
        <v>69</v>
      </c>
      <c r="D23" s="41" t="s">
        <v>70</v>
      </c>
      <c r="E23" s="162">
        <v>1634.9</v>
      </c>
      <c r="F23" s="162" t="s">
        <v>10</v>
      </c>
      <c r="G23" s="162">
        <v>1634.9</v>
      </c>
      <c r="H23" s="3"/>
    </row>
    <row r="24" spans="1:8" ht="12.75" customHeight="1" x14ac:dyDescent="0.3">
      <c r="A24" s="5"/>
      <c r="B24" s="49"/>
      <c r="C24" s="49"/>
      <c r="D24" s="49"/>
      <c r="E24" s="49"/>
      <c r="F24" s="49"/>
      <c r="G24" s="49"/>
    </row>
    <row r="26" spans="1:8" ht="21" customHeight="1" x14ac:dyDescent="0.25">
      <c r="C26" s="52" t="s">
        <v>207</v>
      </c>
      <c r="D26" s="53"/>
      <c r="E26" s="53"/>
      <c r="F26" s="53"/>
      <c r="G26" s="53"/>
      <c r="H26" s="54"/>
    </row>
    <row r="27" spans="1:8" ht="12.75" customHeight="1" x14ac:dyDescent="0.25">
      <c r="E27" s="29"/>
    </row>
  </sheetData>
  <mergeCells count="7">
    <mergeCell ref="F7:G7"/>
    <mergeCell ref="C26:H26"/>
    <mergeCell ref="E1:J1"/>
    <mergeCell ref="B2:J2"/>
    <mergeCell ref="B3:J3"/>
    <mergeCell ref="B4:J5"/>
    <mergeCell ref="E6:G6"/>
  </mergeCells>
  <pageMargins left="0.25" right="0.25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4"/>
  <sheetViews>
    <sheetView topLeftCell="A189" workbookViewId="0">
      <selection activeCell="C4" sqref="C4:K5"/>
    </sheetView>
  </sheetViews>
  <sheetFormatPr defaultRowHeight="15" x14ac:dyDescent="0.2"/>
  <cols>
    <col min="1" max="1" width="7.7109375" style="6" customWidth="1"/>
    <col min="2" max="2" width="6.28515625" style="7" customWidth="1"/>
    <col min="3" max="3" width="3.42578125" style="21" customWidth="1"/>
    <col min="4" max="4" width="3.140625" style="22" customWidth="1"/>
    <col min="5" max="5" width="3.42578125" style="23" customWidth="1"/>
    <col min="6" max="6" width="39.42578125" style="17" customWidth="1"/>
    <col min="7" max="7" width="47.5703125" style="8" hidden="1" customWidth="1"/>
    <col min="8" max="8" width="10.5703125" style="6" customWidth="1"/>
    <col min="9" max="9" width="11.28515625" style="6" customWidth="1"/>
    <col min="10" max="10" width="9.42578125" style="6" customWidth="1"/>
    <col min="11" max="11" width="0.28515625" style="6" customWidth="1"/>
    <col min="12" max="13" width="13.5703125" style="6" bestFit="1" customWidth="1"/>
    <col min="14" max="14" width="12.140625" style="6" bestFit="1" customWidth="1"/>
    <col min="15" max="16384" width="9.140625" style="6"/>
  </cols>
  <sheetData>
    <row r="1" spans="2:13" ht="86.25" customHeight="1" x14ac:dyDescent="0.25">
      <c r="B1" s="30"/>
      <c r="C1" s="30"/>
      <c r="D1" s="30"/>
      <c r="E1" s="31"/>
      <c r="F1" s="64" t="s">
        <v>219</v>
      </c>
      <c r="G1" s="64"/>
      <c r="H1" s="64"/>
      <c r="I1" s="64"/>
      <c r="J1" s="64"/>
      <c r="K1" s="65"/>
    </row>
    <row r="2" spans="2:13" ht="24" customHeight="1" x14ac:dyDescent="0.3">
      <c r="B2" s="30"/>
      <c r="C2" s="67" t="s">
        <v>218</v>
      </c>
      <c r="D2" s="67"/>
      <c r="E2" s="67"/>
      <c r="F2" s="67"/>
      <c r="G2" s="67"/>
      <c r="H2" s="67"/>
      <c r="I2" s="67"/>
      <c r="J2" s="67"/>
      <c r="K2" s="68"/>
    </row>
    <row r="3" spans="2:13" ht="36" customHeight="1" x14ac:dyDescent="0.25">
      <c r="B3" s="30"/>
      <c r="C3" s="66" t="s">
        <v>217</v>
      </c>
      <c r="D3" s="66"/>
      <c r="E3" s="66"/>
      <c r="F3" s="66"/>
      <c r="G3" s="66"/>
      <c r="H3" s="66"/>
      <c r="I3" s="66"/>
      <c r="J3" s="66"/>
      <c r="K3" s="69"/>
    </row>
    <row r="4" spans="2:13" ht="15.75" customHeight="1" x14ac:dyDescent="0.25">
      <c r="B4" s="30"/>
      <c r="C4" s="62" t="s">
        <v>224</v>
      </c>
      <c r="D4" s="62"/>
      <c r="E4" s="62"/>
      <c r="F4" s="62"/>
      <c r="G4" s="62"/>
      <c r="H4" s="62"/>
      <c r="I4" s="62"/>
      <c r="J4" s="62"/>
      <c r="K4" s="63"/>
    </row>
    <row r="5" spans="2:13" ht="66" customHeight="1" thickBot="1" x14ac:dyDescent="0.3">
      <c r="B5" s="30"/>
      <c r="C5" s="62"/>
      <c r="D5" s="62"/>
      <c r="E5" s="62"/>
      <c r="F5" s="62"/>
      <c r="G5" s="62"/>
      <c r="H5" s="62"/>
      <c r="I5" s="62"/>
      <c r="J5" s="62"/>
      <c r="K5" s="63"/>
    </row>
    <row r="6" spans="2:13" s="9" customFormat="1" ht="15.75" customHeight="1" thickBot="1" x14ac:dyDescent="0.3">
      <c r="B6" s="73" t="s">
        <v>72</v>
      </c>
      <c r="C6" s="74" t="s">
        <v>73</v>
      </c>
      <c r="D6" s="75" t="s">
        <v>74</v>
      </c>
      <c r="E6" s="76" t="s">
        <v>75</v>
      </c>
      <c r="F6" s="77" t="s">
        <v>76</v>
      </c>
      <c r="G6" s="78" t="s">
        <v>77</v>
      </c>
      <c r="H6" s="79" t="s">
        <v>204</v>
      </c>
      <c r="I6" s="79"/>
      <c r="J6" s="79"/>
    </row>
    <row r="7" spans="2:13" s="10" customFormat="1" ht="94.5" customHeight="1" thickBot="1" x14ac:dyDescent="0.3">
      <c r="B7" s="80"/>
      <c r="C7" s="81"/>
      <c r="D7" s="81"/>
      <c r="E7" s="82"/>
      <c r="F7" s="83"/>
      <c r="G7" s="84"/>
      <c r="H7" s="11" t="s">
        <v>3</v>
      </c>
      <c r="I7" s="85" t="s">
        <v>78</v>
      </c>
      <c r="J7" s="86" t="s">
        <v>79</v>
      </c>
    </row>
    <row r="8" spans="2:13" s="11" customFormat="1" ht="15.75" thickBot="1" x14ac:dyDescent="0.3">
      <c r="B8" s="87">
        <v>1</v>
      </c>
      <c r="C8" s="88">
        <v>2</v>
      </c>
      <c r="D8" s="88">
        <v>3</v>
      </c>
      <c r="E8" s="89">
        <v>4</v>
      </c>
      <c r="F8" s="90">
        <v>5</v>
      </c>
      <c r="G8" s="91"/>
      <c r="H8" s="92">
        <v>7</v>
      </c>
      <c r="I8" s="89">
        <v>8</v>
      </c>
      <c r="J8" s="24"/>
    </row>
    <row r="9" spans="2:13" ht="45" x14ac:dyDescent="0.2">
      <c r="B9" s="93">
        <v>2111</v>
      </c>
      <c r="C9" s="94" t="s">
        <v>80</v>
      </c>
      <c r="D9" s="95">
        <v>1</v>
      </c>
      <c r="E9" s="96">
        <v>1</v>
      </c>
      <c r="F9" s="97" t="s">
        <v>83</v>
      </c>
      <c r="G9" s="98" t="s">
        <v>84</v>
      </c>
      <c r="H9" s="99">
        <f>J9+I9</f>
        <v>2800</v>
      </c>
      <c r="I9" s="99">
        <f>I10+I11+I12+I13</f>
        <v>5250</v>
      </c>
      <c r="J9" s="99">
        <v>-2450</v>
      </c>
    </row>
    <row r="10" spans="2:13" ht="30" x14ac:dyDescent="0.2">
      <c r="B10" s="93"/>
      <c r="C10" s="94"/>
      <c r="D10" s="95"/>
      <c r="E10" s="96"/>
      <c r="F10" s="100" t="s">
        <v>86</v>
      </c>
      <c r="G10" s="98"/>
      <c r="H10" s="99">
        <f t="shared" ref="H10:H14" si="0">J10+I10</f>
        <v>2000</v>
      </c>
      <c r="I10" s="101">
        <v>2000</v>
      </c>
      <c r="J10" s="99"/>
      <c r="M10" s="26"/>
    </row>
    <row r="11" spans="2:13" x14ac:dyDescent="0.2">
      <c r="B11" s="93"/>
      <c r="C11" s="94"/>
      <c r="D11" s="95"/>
      <c r="E11" s="96"/>
      <c r="F11" s="102" t="s">
        <v>220</v>
      </c>
      <c r="G11" s="98"/>
      <c r="H11" s="99">
        <f t="shared" si="0"/>
        <v>500</v>
      </c>
      <c r="I11" s="101">
        <v>500</v>
      </c>
      <c r="J11" s="99"/>
      <c r="K11" s="26"/>
    </row>
    <row r="12" spans="2:13" x14ac:dyDescent="0.2">
      <c r="B12" s="93"/>
      <c r="C12" s="94"/>
      <c r="D12" s="95"/>
      <c r="E12" s="96"/>
      <c r="F12" s="100" t="s">
        <v>87</v>
      </c>
      <c r="G12" s="103" t="s">
        <v>48</v>
      </c>
      <c r="H12" s="99">
        <f t="shared" si="0"/>
        <v>300</v>
      </c>
      <c r="I12" s="101">
        <v>300</v>
      </c>
      <c r="J12" s="99"/>
      <c r="K12" s="26"/>
      <c r="M12" s="26"/>
    </row>
    <row r="13" spans="2:13" x14ac:dyDescent="0.2">
      <c r="B13" s="93"/>
      <c r="C13" s="94"/>
      <c r="D13" s="95"/>
      <c r="E13" s="96"/>
      <c r="F13" s="104" t="s">
        <v>199</v>
      </c>
      <c r="G13" s="98"/>
      <c r="H13" s="99">
        <f t="shared" si="0"/>
        <v>2450</v>
      </c>
      <c r="I13" s="101">
        <v>2450</v>
      </c>
      <c r="J13" s="99"/>
      <c r="K13" s="26"/>
    </row>
    <row r="14" spans="2:13" ht="30" x14ac:dyDescent="0.2">
      <c r="B14" s="93"/>
      <c r="C14" s="94"/>
      <c r="D14" s="95"/>
      <c r="E14" s="95"/>
      <c r="F14" s="105" t="s">
        <v>93</v>
      </c>
      <c r="G14" s="98"/>
      <c r="H14" s="99">
        <f t="shared" si="0"/>
        <v>-2450</v>
      </c>
      <c r="I14" s="26"/>
      <c r="J14" s="99">
        <v>-2450</v>
      </c>
      <c r="K14" s="26"/>
    </row>
    <row r="15" spans="2:13" x14ac:dyDescent="0.2">
      <c r="B15" s="93"/>
      <c r="C15" s="94"/>
      <c r="D15" s="95"/>
      <c r="E15" s="96"/>
      <c r="F15" s="105"/>
      <c r="G15" s="98"/>
      <c r="H15" s="106"/>
      <c r="I15" s="107"/>
      <c r="J15" s="99"/>
      <c r="K15" s="26"/>
    </row>
    <row r="16" spans="2:13" ht="30" x14ac:dyDescent="0.2">
      <c r="B16" s="93">
        <v>2130</v>
      </c>
      <c r="C16" s="108" t="s">
        <v>80</v>
      </c>
      <c r="D16" s="109" t="s">
        <v>20</v>
      </c>
      <c r="E16" s="110" t="s">
        <v>17</v>
      </c>
      <c r="F16" s="111" t="s">
        <v>94</v>
      </c>
      <c r="G16" s="112" t="s">
        <v>95</v>
      </c>
      <c r="H16" s="113">
        <v>-518</v>
      </c>
      <c r="I16" s="113">
        <v>-518</v>
      </c>
      <c r="J16" s="113"/>
    </row>
    <row r="17" spans="2:13" ht="30.75" thickBot="1" x14ac:dyDescent="0.25">
      <c r="B17" s="93"/>
      <c r="C17" s="94"/>
      <c r="D17" s="95"/>
      <c r="E17" s="96"/>
      <c r="F17" s="114" t="s">
        <v>88</v>
      </c>
      <c r="G17" s="98"/>
      <c r="H17" s="106">
        <v>220</v>
      </c>
      <c r="I17" s="106">
        <v>220</v>
      </c>
      <c r="J17" s="99"/>
      <c r="M17" s="26"/>
    </row>
    <row r="18" spans="2:13" ht="30" x14ac:dyDescent="0.2">
      <c r="B18" s="93"/>
      <c r="C18" s="94"/>
      <c r="D18" s="95"/>
      <c r="E18" s="96"/>
      <c r="F18" s="100" t="s">
        <v>89</v>
      </c>
      <c r="G18" s="98"/>
      <c r="H18" s="106">
        <v>-738</v>
      </c>
      <c r="I18" s="106">
        <v>-738</v>
      </c>
      <c r="J18" s="99"/>
    </row>
    <row r="19" spans="2:13" x14ac:dyDescent="0.2">
      <c r="B19" s="93"/>
      <c r="C19" s="94"/>
      <c r="D19" s="95"/>
      <c r="E19" s="96"/>
      <c r="F19" s="115"/>
      <c r="G19" s="98"/>
      <c r="H19" s="106"/>
      <c r="I19" s="101"/>
      <c r="J19" s="99"/>
      <c r="M19" s="26"/>
    </row>
    <row r="20" spans="2:13" ht="45" x14ac:dyDescent="0.2">
      <c r="B20" s="93">
        <v>2161</v>
      </c>
      <c r="C20" s="94" t="s">
        <v>80</v>
      </c>
      <c r="D20" s="95">
        <v>6</v>
      </c>
      <c r="E20" s="96">
        <v>1</v>
      </c>
      <c r="F20" s="97" t="s">
        <v>104</v>
      </c>
      <c r="G20" s="98" t="s">
        <v>105</v>
      </c>
      <c r="H20" s="113">
        <f>H21+H22+H23+H24+H25</f>
        <v>14801.5</v>
      </c>
      <c r="I20" s="113">
        <f t="shared" ref="I20:J20" si="1">I21+I22+I23+I24+I25</f>
        <v>2646</v>
      </c>
      <c r="J20" s="113">
        <f t="shared" si="1"/>
        <v>12155.5</v>
      </c>
    </row>
    <row r="21" spans="2:13" ht="26.25" customHeight="1" thickBot="1" x14ac:dyDescent="0.25">
      <c r="B21" s="93"/>
      <c r="C21" s="94"/>
      <c r="D21" s="95"/>
      <c r="E21" s="96"/>
      <c r="F21" s="114" t="s">
        <v>88</v>
      </c>
      <c r="G21" s="98"/>
      <c r="H21" s="106">
        <v>1456</v>
      </c>
      <c r="I21" s="106">
        <v>1456</v>
      </c>
      <c r="J21" s="99"/>
    </row>
    <row r="22" spans="2:13" ht="30.75" thickBot="1" x14ac:dyDescent="0.25">
      <c r="B22" s="93"/>
      <c r="C22" s="94"/>
      <c r="D22" s="95"/>
      <c r="E22" s="96"/>
      <c r="F22" s="116" t="s">
        <v>91</v>
      </c>
      <c r="G22" s="98"/>
      <c r="H22" s="113">
        <v>190</v>
      </c>
      <c r="I22" s="113">
        <v>190</v>
      </c>
      <c r="J22" s="99"/>
    </row>
    <row r="23" spans="2:13" x14ac:dyDescent="0.2">
      <c r="B23" s="93"/>
      <c r="C23" s="94"/>
      <c r="D23" s="95"/>
      <c r="E23" s="96"/>
      <c r="F23" s="105" t="s">
        <v>200</v>
      </c>
      <c r="G23" s="98"/>
      <c r="H23" s="113">
        <v>1000</v>
      </c>
      <c r="I23" s="113">
        <v>1000</v>
      </c>
      <c r="J23" s="99"/>
    </row>
    <row r="24" spans="2:13" ht="30" x14ac:dyDescent="0.2">
      <c r="B24" s="93"/>
      <c r="C24" s="94"/>
      <c r="D24" s="95"/>
      <c r="E24" s="96"/>
      <c r="F24" s="105" t="s">
        <v>93</v>
      </c>
      <c r="G24" s="98"/>
      <c r="H24" s="106">
        <v>11270.6</v>
      </c>
      <c r="I24" s="117"/>
      <c r="J24" s="99">
        <v>11270.6</v>
      </c>
    </row>
    <row r="25" spans="2:13" ht="30" x14ac:dyDescent="0.2">
      <c r="B25" s="93"/>
      <c r="C25" s="94"/>
      <c r="D25" s="95"/>
      <c r="E25" s="96"/>
      <c r="F25" s="105" t="s">
        <v>69</v>
      </c>
      <c r="G25" s="98"/>
      <c r="H25" s="106">
        <v>884.9</v>
      </c>
      <c r="I25" s="117"/>
      <c r="J25" s="99">
        <v>884.9</v>
      </c>
    </row>
    <row r="26" spans="2:13" ht="36" hidden="1" customHeight="1" x14ac:dyDescent="0.2">
      <c r="B26" s="93"/>
      <c r="C26" s="94"/>
      <c r="D26" s="95"/>
      <c r="E26" s="96"/>
      <c r="F26" s="115" t="s">
        <v>85</v>
      </c>
      <c r="G26" s="98"/>
      <c r="H26" s="106">
        <v>0</v>
      </c>
      <c r="I26" s="101">
        <v>0</v>
      </c>
      <c r="J26" s="99">
        <v>0</v>
      </c>
    </row>
    <row r="27" spans="2:13" ht="15" hidden="1" customHeight="1" x14ac:dyDescent="0.2">
      <c r="B27" s="93"/>
      <c r="C27" s="94"/>
      <c r="D27" s="95"/>
      <c r="E27" s="96"/>
      <c r="F27" s="115" t="s">
        <v>107</v>
      </c>
      <c r="G27" s="98"/>
      <c r="H27" s="106">
        <v>0</v>
      </c>
      <c r="I27" s="101">
        <v>0</v>
      </c>
      <c r="J27" s="99">
        <v>0</v>
      </c>
    </row>
    <row r="28" spans="2:13" ht="15" hidden="1" customHeight="1" x14ac:dyDescent="0.2">
      <c r="B28" s="93"/>
      <c r="C28" s="94"/>
      <c r="D28" s="95"/>
      <c r="E28" s="96"/>
      <c r="F28" s="115" t="s">
        <v>107</v>
      </c>
      <c r="G28" s="98"/>
      <c r="H28" s="106">
        <v>0</v>
      </c>
      <c r="I28" s="101">
        <v>0</v>
      </c>
      <c r="J28" s="99">
        <v>0</v>
      </c>
    </row>
    <row r="29" spans="2:13" ht="15" hidden="1" customHeight="1" x14ac:dyDescent="0.2">
      <c r="B29" s="93">
        <v>2120</v>
      </c>
      <c r="C29" s="108" t="s">
        <v>80</v>
      </c>
      <c r="D29" s="118">
        <v>2</v>
      </c>
      <c r="E29" s="119">
        <v>0</v>
      </c>
      <c r="F29" s="111" t="s">
        <v>108</v>
      </c>
      <c r="G29" s="120" t="s">
        <v>109</v>
      </c>
      <c r="H29" s="106">
        <v>0</v>
      </c>
      <c r="I29" s="101">
        <v>0</v>
      </c>
      <c r="J29" s="99">
        <v>0</v>
      </c>
    </row>
    <row r="30" spans="2:13" s="13" customFormat="1" ht="10.5" hidden="1" customHeight="1" x14ac:dyDescent="0.2">
      <c r="B30" s="93"/>
      <c r="C30" s="108"/>
      <c r="D30" s="118"/>
      <c r="E30" s="119"/>
      <c r="F30" s="115" t="s">
        <v>82</v>
      </c>
      <c r="G30" s="121"/>
      <c r="H30" s="106">
        <v>0</v>
      </c>
      <c r="I30" s="101">
        <v>0</v>
      </c>
      <c r="J30" s="99">
        <v>0</v>
      </c>
    </row>
    <row r="31" spans="2:13" ht="16.5" hidden="1" customHeight="1" x14ac:dyDescent="0.2">
      <c r="B31" s="93">
        <v>2121</v>
      </c>
      <c r="C31" s="94" t="s">
        <v>80</v>
      </c>
      <c r="D31" s="95">
        <v>2</v>
      </c>
      <c r="E31" s="96">
        <v>1</v>
      </c>
      <c r="F31" s="122" t="s">
        <v>110</v>
      </c>
      <c r="G31" s="98" t="s">
        <v>111</v>
      </c>
      <c r="H31" s="106">
        <v>0</v>
      </c>
      <c r="I31" s="101">
        <v>0</v>
      </c>
      <c r="J31" s="99">
        <v>0</v>
      </c>
    </row>
    <row r="32" spans="2:13" ht="60" hidden="1" x14ac:dyDescent="0.2">
      <c r="B32" s="93"/>
      <c r="C32" s="94"/>
      <c r="D32" s="95"/>
      <c r="E32" s="96"/>
      <c r="F32" s="115" t="s">
        <v>85</v>
      </c>
      <c r="G32" s="98"/>
      <c r="H32" s="106">
        <v>0</v>
      </c>
      <c r="I32" s="101">
        <v>0</v>
      </c>
      <c r="J32" s="99">
        <v>0</v>
      </c>
    </row>
    <row r="33" spans="2:10" hidden="1" x14ac:dyDescent="0.2">
      <c r="B33" s="93"/>
      <c r="C33" s="94"/>
      <c r="D33" s="95"/>
      <c r="E33" s="96"/>
      <c r="F33" s="115" t="s">
        <v>107</v>
      </c>
      <c r="G33" s="98"/>
      <c r="H33" s="106">
        <v>0</v>
      </c>
      <c r="I33" s="101">
        <v>0</v>
      </c>
      <c r="J33" s="99">
        <v>0</v>
      </c>
    </row>
    <row r="34" spans="2:10" hidden="1" x14ac:dyDescent="0.2">
      <c r="B34" s="93"/>
      <c r="C34" s="94"/>
      <c r="D34" s="95"/>
      <c r="E34" s="96"/>
      <c r="F34" s="115" t="s">
        <v>107</v>
      </c>
      <c r="G34" s="98"/>
      <c r="H34" s="106">
        <v>0</v>
      </c>
      <c r="I34" s="101">
        <v>0</v>
      </c>
      <c r="J34" s="99">
        <v>0</v>
      </c>
    </row>
    <row r="35" spans="2:10" ht="60" hidden="1" x14ac:dyDescent="0.2">
      <c r="B35" s="93">
        <v>2122</v>
      </c>
      <c r="C35" s="94" t="s">
        <v>80</v>
      </c>
      <c r="D35" s="95">
        <v>2</v>
      </c>
      <c r="E35" s="96">
        <v>2</v>
      </c>
      <c r="F35" s="115" t="s">
        <v>112</v>
      </c>
      <c r="G35" s="98" t="s">
        <v>113</v>
      </c>
      <c r="H35" s="106">
        <v>0</v>
      </c>
      <c r="I35" s="101">
        <v>0</v>
      </c>
      <c r="J35" s="99">
        <v>0</v>
      </c>
    </row>
    <row r="36" spans="2:10" ht="60" hidden="1" x14ac:dyDescent="0.2">
      <c r="B36" s="93"/>
      <c r="C36" s="94"/>
      <c r="D36" s="95"/>
      <c r="E36" s="96"/>
      <c r="F36" s="115" t="s">
        <v>85</v>
      </c>
      <c r="G36" s="98"/>
      <c r="H36" s="106">
        <v>0</v>
      </c>
      <c r="I36" s="101">
        <v>0</v>
      </c>
      <c r="J36" s="99">
        <v>0</v>
      </c>
    </row>
    <row r="37" spans="2:10" hidden="1" x14ac:dyDescent="0.2">
      <c r="B37" s="93"/>
      <c r="C37" s="94"/>
      <c r="D37" s="95"/>
      <c r="E37" s="96"/>
      <c r="F37" s="115" t="s">
        <v>107</v>
      </c>
      <c r="G37" s="98"/>
      <c r="H37" s="106">
        <v>0</v>
      </c>
      <c r="I37" s="101">
        <v>0</v>
      </c>
      <c r="J37" s="99">
        <v>0</v>
      </c>
    </row>
    <row r="38" spans="2:10" hidden="1" x14ac:dyDescent="0.2">
      <c r="B38" s="93"/>
      <c r="C38" s="94"/>
      <c r="D38" s="95"/>
      <c r="E38" s="96"/>
      <c r="F38" s="115" t="s">
        <v>107</v>
      </c>
      <c r="G38" s="98"/>
      <c r="H38" s="106">
        <v>0</v>
      </c>
      <c r="I38" s="101">
        <v>0</v>
      </c>
      <c r="J38" s="99">
        <v>0</v>
      </c>
    </row>
    <row r="39" spans="2:10" ht="30" hidden="1" x14ac:dyDescent="0.2">
      <c r="B39" s="93">
        <v>2130</v>
      </c>
      <c r="C39" s="108" t="s">
        <v>80</v>
      </c>
      <c r="D39" s="118">
        <v>3</v>
      </c>
      <c r="E39" s="119">
        <v>0</v>
      </c>
      <c r="F39" s="111" t="s">
        <v>94</v>
      </c>
      <c r="G39" s="112" t="s">
        <v>95</v>
      </c>
      <c r="H39" s="106">
        <v>0</v>
      </c>
      <c r="I39" s="101">
        <v>0</v>
      </c>
      <c r="J39" s="99">
        <v>0</v>
      </c>
    </row>
    <row r="40" spans="2:10" s="13" customFormat="1" ht="10.5" hidden="1" customHeight="1" x14ac:dyDescent="0.2">
      <c r="B40" s="93"/>
      <c r="C40" s="108"/>
      <c r="D40" s="118"/>
      <c r="E40" s="119"/>
      <c r="F40" s="115" t="s">
        <v>82</v>
      </c>
      <c r="G40" s="121"/>
      <c r="H40" s="106">
        <v>0</v>
      </c>
      <c r="I40" s="101">
        <v>0</v>
      </c>
      <c r="J40" s="99">
        <v>0</v>
      </c>
    </row>
    <row r="41" spans="2:10" ht="45" hidden="1" x14ac:dyDescent="0.2">
      <c r="B41" s="93">
        <v>2131</v>
      </c>
      <c r="C41" s="94" t="s">
        <v>80</v>
      </c>
      <c r="D41" s="95">
        <v>3</v>
      </c>
      <c r="E41" s="96">
        <v>1</v>
      </c>
      <c r="F41" s="115" t="s">
        <v>96</v>
      </c>
      <c r="G41" s="98" t="s">
        <v>97</v>
      </c>
      <c r="H41" s="106">
        <v>0</v>
      </c>
      <c r="I41" s="101">
        <v>0</v>
      </c>
      <c r="J41" s="99">
        <v>0</v>
      </c>
    </row>
    <row r="42" spans="2:10" ht="60" hidden="1" x14ac:dyDescent="0.2">
      <c r="B42" s="93"/>
      <c r="C42" s="94"/>
      <c r="D42" s="95"/>
      <c r="E42" s="96"/>
      <c r="F42" s="115" t="s">
        <v>85</v>
      </c>
      <c r="G42" s="98"/>
      <c r="H42" s="106">
        <v>0</v>
      </c>
      <c r="I42" s="101">
        <v>0</v>
      </c>
      <c r="J42" s="99">
        <v>0</v>
      </c>
    </row>
    <row r="43" spans="2:10" hidden="1" x14ac:dyDescent="0.2">
      <c r="B43" s="93"/>
      <c r="C43" s="94"/>
      <c r="D43" s="95"/>
      <c r="E43" s="96"/>
      <c r="F43" s="115" t="s">
        <v>107</v>
      </c>
      <c r="G43" s="98"/>
      <c r="H43" s="106">
        <v>0</v>
      </c>
      <c r="I43" s="101">
        <v>0</v>
      </c>
      <c r="J43" s="99">
        <v>0</v>
      </c>
    </row>
    <row r="44" spans="2:10" hidden="1" x14ac:dyDescent="0.2">
      <c r="B44" s="93"/>
      <c r="C44" s="94"/>
      <c r="D44" s="95"/>
      <c r="E44" s="96"/>
      <c r="F44" s="115" t="s">
        <v>107</v>
      </c>
      <c r="G44" s="98"/>
      <c r="H44" s="106">
        <v>0</v>
      </c>
      <c r="I44" s="101">
        <v>0</v>
      </c>
      <c r="J44" s="99">
        <v>0</v>
      </c>
    </row>
    <row r="45" spans="2:10" ht="14.25" hidden="1" customHeight="1" x14ac:dyDescent="0.2">
      <c r="B45" s="93">
        <v>2132</v>
      </c>
      <c r="C45" s="94" t="s">
        <v>80</v>
      </c>
      <c r="D45" s="95">
        <v>3</v>
      </c>
      <c r="E45" s="96">
        <v>2</v>
      </c>
      <c r="F45" s="115" t="s">
        <v>98</v>
      </c>
      <c r="G45" s="98" t="s">
        <v>99</v>
      </c>
      <c r="H45" s="106">
        <v>0</v>
      </c>
      <c r="I45" s="101">
        <v>0</v>
      </c>
      <c r="J45" s="99">
        <v>0</v>
      </c>
    </row>
    <row r="46" spans="2:10" ht="60" hidden="1" x14ac:dyDescent="0.2">
      <c r="B46" s="93"/>
      <c r="C46" s="94"/>
      <c r="D46" s="95"/>
      <c r="E46" s="96"/>
      <c r="F46" s="115" t="s">
        <v>85</v>
      </c>
      <c r="G46" s="98"/>
      <c r="H46" s="106">
        <v>0</v>
      </c>
      <c r="I46" s="101">
        <v>0</v>
      </c>
      <c r="J46" s="99">
        <v>0</v>
      </c>
    </row>
    <row r="47" spans="2:10" hidden="1" x14ac:dyDescent="0.2">
      <c r="B47" s="93"/>
      <c r="C47" s="94"/>
      <c r="D47" s="95"/>
      <c r="E47" s="96"/>
      <c r="F47" s="115" t="s">
        <v>107</v>
      </c>
      <c r="G47" s="98"/>
      <c r="H47" s="106">
        <v>0</v>
      </c>
      <c r="I47" s="101">
        <v>0</v>
      </c>
      <c r="J47" s="99">
        <v>0</v>
      </c>
    </row>
    <row r="48" spans="2:10" hidden="1" x14ac:dyDescent="0.2">
      <c r="B48" s="93"/>
      <c r="C48" s="94"/>
      <c r="D48" s="95"/>
      <c r="E48" s="96"/>
      <c r="F48" s="115" t="s">
        <v>107</v>
      </c>
      <c r="G48" s="98"/>
      <c r="H48" s="106">
        <v>0</v>
      </c>
      <c r="I48" s="101">
        <v>0</v>
      </c>
      <c r="J48" s="99">
        <v>0</v>
      </c>
    </row>
    <row r="49" spans="2:10" ht="30" hidden="1" x14ac:dyDescent="0.2">
      <c r="B49" s="93">
        <v>2133</v>
      </c>
      <c r="C49" s="94" t="s">
        <v>80</v>
      </c>
      <c r="D49" s="95">
        <v>3</v>
      </c>
      <c r="E49" s="96">
        <v>3</v>
      </c>
      <c r="F49" s="115" t="s">
        <v>100</v>
      </c>
      <c r="G49" s="98" t="s">
        <v>101</v>
      </c>
      <c r="H49" s="106">
        <v>0</v>
      </c>
      <c r="I49" s="101">
        <v>0</v>
      </c>
      <c r="J49" s="99">
        <v>0</v>
      </c>
    </row>
    <row r="50" spans="2:10" ht="60" hidden="1" x14ac:dyDescent="0.2">
      <c r="B50" s="93"/>
      <c r="C50" s="94"/>
      <c r="D50" s="95"/>
      <c r="E50" s="96"/>
      <c r="F50" s="115" t="s">
        <v>85</v>
      </c>
      <c r="G50" s="98"/>
      <c r="H50" s="106">
        <v>0</v>
      </c>
      <c r="I50" s="101">
        <v>0</v>
      </c>
      <c r="J50" s="99">
        <v>0</v>
      </c>
    </row>
    <row r="51" spans="2:10" hidden="1" x14ac:dyDescent="0.2">
      <c r="B51" s="93"/>
      <c r="C51" s="94"/>
      <c r="D51" s="95"/>
      <c r="E51" s="96"/>
      <c r="F51" s="115" t="s">
        <v>107</v>
      </c>
      <c r="G51" s="98"/>
      <c r="H51" s="106">
        <v>0</v>
      </c>
      <c r="I51" s="101">
        <v>0</v>
      </c>
      <c r="J51" s="99">
        <v>0</v>
      </c>
    </row>
    <row r="52" spans="2:10" hidden="1" x14ac:dyDescent="0.2">
      <c r="B52" s="93"/>
      <c r="C52" s="94"/>
      <c r="D52" s="95"/>
      <c r="E52" s="96"/>
      <c r="F52" s="115" t="s">
        <v>107</v>
      </c>
      <c r="G52" s="98"/>
      <c r="H52" s="106">
        <v>0</v>
      </c>
      <c r="I52" s="101">
        <v>0</v>
      </c>
      <c r="J52" s="99">
        <v>0</v>
      </c>
    </row>
    <row r="53" spans="2:10" ht="12.75" hidden="1" customHeight="1" x14ac:dyDescent="0.2">
      <c r="B53" s="93">
        <v>2140</v>
      </c>
      <c r="C53" s="108" t="s">
        <v>80</v>
      </c>
      <c r="D53" s="118">
        <v>4</v>
      </c>
      <c r="E53" s="119">
        <v>0</v>
      </c>
      <c r="F53" s="111" t="s">
        <v>114</v>
      </c>
      <c r="G53" s="121" t="s">
        <v>115</v>
      </c>
      <c r="H53" s="106">
        <v>0</v>
      </c>
      <c r="I53" s="101">
        <v>0</v>
      </c>
      <c r="J53" s="99">
        <v>0</v>
      </c>
    </row>
    <row r="54" spans="2:10" s="13" customFormat="1" ht="10.5" hidden="1" customHeight="1" x14ac:dyDescent="0.2">
      <c r="B54" s="93"/>
      <c r="C54" s="108"/>
      <c r="D54" s="118"/>
      <c r="E54" s="119"/>
      <c r="F54" s="115" t="s">
        <v>82</v>
      </c>
      <c r="G54" s="121"/>
      <c r="H54" s="106">
        <v>0</v>
      </c>
      <c r="I54" s="101">
        <v>0</v>
      </c>
      <c r="J54" s="99">
        <v>0</v>
      </c>
    </row>
    <row r="55" spans="2:10" ht="30" hidden="1" x14ac:dyDescent="0.2">
      <c r="B55" s="93">
        <v>2141</v>
      </c>
      <c r="C55" s="94" t="s">
        <v>80</v>
      </c>
      <c r="D55" s="95">
        <v>4</v>
      </c>
      <c r="E55" s="96">
        <v>1</v>
      </c>
      <c r="F55" s="115" t="s">
        <v>116</v>
      </c>
      <c r="G55" s="123" t="s">
        <v>117</v>
      </c>
      <c r="H55" s="106">
        <v>0</v>
      </c>
      <c r="I55" s="101">
        <v>0</v>
      </c>
      <c r="J55" s="99">
        <v>0</v>
      </c>
    </row>
    <row r="56" spans="2:10" ht="60" hidden="1" x14ac:dyDescent="0.2">
      <c r="B56" s="93"/>
      <c r="C56" s="94"/>
      <c r="D56" s="95"/>
      <c r="E56" s="96"/>
      <c r="F56" s="115" t="s">
        <v>85</v>
      </c>
      <c r="G56" s="98"/>
      <c r="H56" s="106">
        <v>0</v>
      </c>
      <c r="I56" s="101">
        <v>0</v>
      </c>
      <c r="J56" s="99">
        <v>0</v>
      </c>
    </row>
    <row r="57" spans="2:10" hidden="1" x14ac:dyDescent="0.2">
      <c r="B57" s="93"/>
      <c r="C57" s="94"/>
      <c r="D57" s="95"/>
      <c r="E57" s="96"/>
      <c r="F57" s="115" t="s">
        <v>107</v>
      </c>
      <c r="G57" s="98"/>
      <c r="H57" s="106">
        <v>0</v>
      </c>
      <c r="I57" s="101">
        <v>0</v>
      </c>
      <c r="J57" s="99">
        <v>0</v>
      </c>
    </row>
    <row r="58" spans="2:10" hidden="1" x14ac:dyDescent="0.2">
      <c r="B58" s="93"/>
      <c r="C58" s="94"/>
      <c r="D58" s="95"/>
      <c r="E58" s="96"/>
      <c r="F58" s="115" t="s">
        <v>107</v>
      </c>
      <c r="G58" s="98"/>
      <c r="H58" s="106">
        <v>0</v>
      </c>
      <c r="I58" s="101">
        <v>0</v>
      </c>
      <c r="J58" s="99">
        <v>0</v>
      </c>
    </row>
    <row r="59" spans="2:10" ht="60" hidden="1" x14ac:dyDescent="0.2">
      <c r="B59" s="93">
        <v>2150</v>
      </c>
      <c r="C59" s="108" t="s">
        <v>80</v>
      </c>
      <c r="D59" s="118">
        <v>5</v>
      </c>
      <c r="E59" s="119">
        <v>0</v>
      </c>
      <c r="F59" s="111" t="s">
        <v>118</v>
      </c>
      <c r="G59" s="121" t="s">
        <v>119</v>
      </c>
      <c r="H59" s="106">
        <v>0</v>
      </c>
      <c r="I59" s="101">
        <v>0</v>
      </c>
      <c r="J59" s="99">
        <v>0</v>
      </c>
    </row>
    <row r="60" spans="2:10" s="13" customFormat="1" ht="10.5" hidden="1" customHeight="1" x14ac:dyDescent="0.2">
      <c r="B60" s="93"/>
      <c r="C60" s="108"/>
      <c r="D60" s="118"/>
      <c r="E60" s="119"/>
      <c r="F60" s="115" t="s">
        <v>82</v>
      </c>
      <c r="G60" s="121"/>
      <c r="H60" s="106">
        <v>0</v>
      </c>
      <c r="I60" s="101">
        <v>0</v>
      </c>
      <c r="J60" s="99">
        <v>0</v>
      </c>
    </row>
    <row r="61" spans="2:10" ht="60" hidden="1" x14ac:dyDescent="0.2">
      <c r="B61" s="93">
        <v>2151</v>
      </c>
      <c r="C61" s="94" t="s">
        <v>80</v>
      </c>
      <c r="D61" s="95">
        <v>5</v>
      </c>
      <c r="E61" s="96">
        <v>1</v>
      </c>
      <c r="F61" s="115" t="s">
        <v>120</v>
      </c>
      <c r="G61" s="123" t="s">
        <v>121</v>
      </c>
      <c r="H61" s="106">
        <v>0</v>
      </c>
      <c r="I61" s="101">
        <v>0</v>
      </c>
      <c r="J61" s="99">
        <v>0</v>
      </c>
    </row>
    <row r="62" spans="2:10" ht="60" hidden="1" x14ac:dyDescent="0.2">
      <c r="B62" s="93"/>
      <c r="C62" s="94"/>
      <c r="D62" s="95"/>
      <c r="E62" s="96"/>
      <c r="F62" s="115" t="s">
        <v>85</v>
      </c>
      <c r="G62" s="98"/>
      <c r="H62" s="106">
        <v>0</v>
      </c>
      <c r="I62" s="101">
        <v>0</v>
      </c>
      <c r="J62" s="99">
        <v>0</v>
      </c>
    </row>
    <row r="63" spans="2:10" hidden="1" x14ac:dyDescent="0.2">
      <c r="B63" s="93"/>
      <c r="C63" s="94"/>
      <c r="D63" s="95"/>
      <c r="E63" s="96"/>
      <c r="F63" s="115" t="s">
        <v>107</v>
      </c>
      <c r="G63" s="98"/>
      <c r="H63" s="106">
        <v>0</v>
      </c>
      <c r="I63" s="101">
        <v>0</v>
      </c>
      <c r="J63" s="99">
        <v>0</v>
      </c>
    </row>
    <row r="64" spans="2:10" hidden="1" x14ac:dyDescent="0.2">
      <c r="B64" s="93"/>
      <c r="C64" s="94"/>
      <c r="D64" s="95"/>
      <c r="E64" s="96"/>
      <c r="F64" s="115" t="s">
        <v>107</v>
      </c>
      <c r="G64" s="98"/>
      <c r="H64" s="106">
        <v>0</v>
      </c>
      <c r="I64" s="101">
        <v>0</v>
      </c>
      <c r="J64" s="99">
        <v>0</v>
      </c>
    </row>
    <row r="65" spans="2:10" ht="45" hidden="1" x14ac:dyDescent="0.2">
      <c r="B65" s="93">
        <v>2160</v>
      </c>
      <c r="C65" s="108" t="s">
        <v>80</v>
      </c>
      <c r="D65" s="118">
        <v>6</v>
      </c>
      <c r="E65" s="119">
        <v>0</v>
      </c>
      <c r="F65" s="111" t="s">
        <v>102</v>
      </c>
      <c r="G65" s="121" t="s">
        <v>103</v>
      </c>
      <c r="H65" s="106">
        <v>0</v>
      </c>
      <c r="I65" s="101">
        <v>0</v>
      </c>
      <c r="J65" s="99">
        <v>0</v>
      </c>
    </row>
    <row r="66" spans="2:10" s="13" customFormat="1" ht="10.5" hidden="1" customHeight="1" x14ac:dyDescent="0.2">
      <c r="B66" s="93"/>
      <c r="C66" s="108"/>
      <c r="D66" s="118"/>
      <c r="E66" s="119"/>
      <c r="F66" s="115" t="s">
        <v>82</v>
      </c>
      <c r="G66" s="121"/>
      <c r="H66" s="106">
        <v>0</v>
      </c>
      <c r="I66" s="101">
        <v>0</v>
      </c>
      <c r="J66" s="99">
        <v>0</v>
      </c>
    </row>
    <row r="67" spans="2:10" ht="45" hidden="1" x14ac:dyDescent="0.2">
      <c r="B67" s="93">
        <v>2161</v>
      </c>
      <c r="C67" s="94" t="s">
        <v>80</v>
      </c>
      <c r="D67" s="95">
        <v>6</v>
      </c>
      <c r="E67" s="96">
        <v>1</v>
      </c>
      <c r="F67" s="115" t="s">
        <v>104</v>
      </c>
      <c r="G67" s="98" t="s">
        <v>105</v>
      </c>
      <c r="H67" s="106">
        <v>0</v>
      </c>
      <c r="I67" s="101">
        <v>0</v>
      </c>
      <c r="J67" s="99">
        <v>0</v>
      </c>
    </row>
    <row r="68" spans="2:10" ht="60" hidden="1" x14ac:dyDescent="0.2">
      <c r="B68" s="93"/>
      <c r="C68" s="94"/>
      <c r="D68" s="95"/>
      <c r="E68" s="96"/>
      <c r="F68" s="115" t="s">
        <v>85</v>
      </c>
      <c r="G68" s="98"/>
      <c r="H68" s="106">
        <v>0</v>
      </c>
      <c r="I68" s="101">
        <v>0</v>
      </c>
      <c r="J68" s="99">
        <v>0</v>
      </c>
    </row>
    <row r="69" spans="2:10" hidden="1" x14ac:dyDescent="0.2">
      <c r="B69" s="93"/>
      <c r="C69" s="94"/>
      <c r="D69" s="95"/>
      <c r="E69" s="96"/>
      <c r="F69" s="115" t="s">
        <v>107</v>
      </c>
      <c r="G69" s="98"/>
      <c r="H69" s="106">
        <v>0</v>
      </c>
      <c r="I69" s="101">
        <v>0</v>
      </c>
      <c r="J69" s="99">
        <v>0</v>
      </c>
    </row>
    <row r="70" spans="2:10" hidden="1" x14ac:dyDescent="0.2">
      <c r="B70" s="93"/>
      <c r="C70" s="94"/>
      <c r="D70" s="95"/>
      <c r="E70" s="96"/>
      <c r="F70" s="115" t="s">
        <v>107</v>
      </c>
      <c r="G70" s="98"/>
      <c r="H70" s="106">
        <v>0</v>
      </c>
      <c r="I70" s="101">
        <v>0</v>
      </c>
      <c r="J70" s="99">
        <v>0</v>
      </c>
    </row>
    <row r="71" spans="2:10" ht="30" hidden="1" x14ac:dyDescent="0.2">
      <c r="B71" s="93">
        <v>2170</v>
      </c>
      <c r="C71" s="108" t="s">
        <v>80</v>
      </c>
      <c r="D71" s="118">
        <v>7</v>
      </c>
      <c r="E71" s="119">
        <v>0</v>
      </c>
      <c r="F71" s="111" t="s">
        <v>122</v>
      </c>
      <c r="G71" s="98"/>
      <c r="H71" s="106">
        <v>0</v>
      </c>
      <c r="I71" s="101">
        <v>0</v>
      </c>
      <c r="J71" s="99">
        <v>0</v>
      </c>
    </row>
    <row r="72" spans="2:10" s="13" customFormat="1" ht="10.5" hidden="1" customHeight="1" x14ac:dyDescent="0.2">
      <c r="B72" s="93"/>
      <c r="C72" s="108"/>
      <c r="D72" s="118"/>
      <c r="E72" s="119"/>
      <c r="F72" s="115" t="s">
        <v>82</v>
      </c>
      <c r="G72" s="121"/>
      <c r="H72" s="106">
        <v>0</v>
      </c>
      <c r="I72" s="101">
        <v>0</v>
      </c>
      <c r="J72" s="99">
        <v>0</v>
      </c>
    </row>
    <row r="73" spans="2:10" ht="30" hidden="1" x14ac:dyDescent="0.2">
      <c r="B73" s="93">
        <v>2171</v>
      </c>
      <c r="C73" s="94" t="s">
        <v>80</v>
      </c>
      <c r="D73" s="95">
        <v>7</v>
      </c>
      <c r="E73" s="96">
        <v>1</v>
      </c>
      <c r="F73" s="115" t="s">
        <v>122</v>
      </c>
      <c r="G73" s="98"/>
      <c r="H73" s="106">
        <v>0</v>
      </c>
      <c r="I73" s="101">
        <v>0</v>
      </c>
      <c r="J73" s="99">
        <v>0</v>
      </c>
    </row>
    <row r="74" spans="2:10" ht="60" hidden="1" x14ac:dyDescent="0.2">
      <c r="B74" s="93"/>
      <c r="C74" s="94"/>
      <c r="D74" s="95"/>
      <c r="E74" s="96"/>
      <c r="F74" s="115" t="s">
        <v>85</v>
      </c>
      <c r="G74" s="98"/>
      <c r="H74" s="106">
        <v>0</v>
      </c>
      <c r="I74" s="101">
        <v>0</v>
      </c>
      <c r="J74" s="99">
        <v>0</v>
      </c>
    </row>
    <row r="75" spans="2:10" hidden="1" x14ac:dyDescent="0.2">
      <c r="B75" s="93"/>
      <c r="C75" s="94"/>
      <c r="D75" s="95"/>
      <c r="E75" s="96"/>
      <c r="F75" s="115" t="s">
        <v>107</v>
      </c>
      <c r="G75" s="98"/>
      <c r="H75" s="106">
        <v>0</v>
      </c>
      <c r="I75" s="101">
        <v>0</v>
      </c>
      <c r="J75" s="99">
        <v>0</v>
      </c>
    </row>
    <row r="76" spans="2:10" hidden="1" x14ac:dyDescent="0.2">
      <c r="B76" s="93"/>
      <c r="C76" s="94"/>
      <c r="D76" s="95"/>
      <c r="E76" s="96"/>
      <c r="F76" s="115" t="s">
        <v>107</v>
      </c>
      <c r="G76" s="98"/>
      <c r="H76" s="106">
        <v>0</v>
      </c>
      <c r="I76" s="101">
        <v>0</v>
      </c>
      <c r="J76" s="99">
        <v>0</v>
      </c>
    </row>
    <row r="77" spans="2:10" ht="29.25" hidden="1" customHeight="1" x14ac:dyDescent="0.2">
      <c r="B77" s="93">
        <v>2180</v>
      </c>
      <c r="C77" s="108" t="s">
        <v>80</v>
      </c>
      <c r="D77" s="118">
        <v>8</v>
      </c>
      <c r="E77" s="119">
        <v>0</v>
      </c>
      <c r="F77" s="111" t="s">
        <v>123</v>
      </c>
      <c r="G77" s="121" t="s">
        <v>124</v>
      </c>
      <c r="H77" s="106">
        <v>0</v>
      </c>
      <c r="I77" s="101">
        <v>0</v>
      </c>
      <c r="J77" s="99">
        <v>0</v>
      </c>
    </row>
    <row r="78" spans="2:10" s="13" customFormat="1" ht="10.5" hidden="1" customHeight="1" x14ac:dyDescent="0.2">
      <c r="B78" s="93"/>
      <c r="C78" s="108"/>
      <c r="D78" s="118"/>
      <c r="E78" s="119"/>
      <c r="F78" s="115" t="s">
        <v>82</v>
      </c>
      <c r="G78" s="121"/>
      <c r="H78" s="106">
        <v>0</v>
      </c>
      <c r="I78" s="101">
        <v>0</v>
      </c>
      <c r="J78" s="99">
        <v>0</v>
      </c>
    </row>
    <row r="79" spans="2:10" ht="60" hidden="1" x14ac:dyDescent="0.2">
      <c r="B79" s="93">
        <v>2181</v>
      </c>
      <c r="C79" s="94" t="s">
        <v>80</v>
      </c>
      <c r="D79" s="95">
        <v>8</v>
      </c>
      <c r="E79" s="96">
        <v>1</v>
      </c>
      <c r="F79" s="115" t="s">
        <v>123</v>
      </c>
      <c r="G79" s="123" t="s">
        <v>125</v>
      </c>
      <c r="H79" s="106">
        <v>0</v>
      </c>
      <c r="I79" s="101">
        <v>0</v>
      </c>
      <c r="J79" s="99">
        <v>0</v>
      </c>
    </row>
    <row r="80" spans="2:10" hidden="1" x14ac:dyDescent="0.2">
      <c r="B80" s="93"/>
      <c r="C80" s="94"/>
      <c r="D80" s="95"/>
      <c r="E80" s="96"/>
      <c r="F80" s="124" t="s">
        <v>82</v>
      </c>
      <c r="G80" s="123"/>
      <c r="H80" s="106">
        <v>0</v>
      </c>
      <c r="I80" s="101">
        <v>0</v>
      </c>
      <c r="J80" s="99">
        <v>0</v>
      </c>
    </row>
    <row r="81" spans="2:10" ht="30" hidden="1" x14ac:dyDescent="0.2">
      <c r="B81" s="93">
        <v>2182</v>
      </c>
      <c r="C81" s="94" t="s">
        <v>80</v>
      </c>
      <c r="D81" s="95">
        <v>8</v>
      </c>
      <c r="E81" s="96">
        <v>1</v>
      </c>
      <c r="F81" s="124" t="s">
        <v>126</v>
      </c>
      <c r="G81" s="123"/>
      <c r="H81" s="106">
        <v>0</v>
      </c>
      <c r="I81" s="101">
        <v>0</v>
      </c>
      <c r="J81" s="99">
        <v>0</v>
      </c>
    </row>
    <row r="82" spans="2:10" ht="30" hidden="1" x14ac:dyDescent="0.2">
      <c r="B82" s="93">
        <v>2183</v>
      </c>
      <c r="C82" s="94" t="s">
        <v>80</v>
      </c>
      <c r="D82" s="95">
        <v>8</v>
      </c>
      <c r="E82" s="96">
        <v>1</v>
      </c>
      <c r="F82" s="124" t="s">
        <v>127</v>
      </c>
      <c r="G82" s="123"/>
      <c r="H82" s="106">
        <v>0</v>
      </c>
      <c r="I82" s="101">
        <v>0</v>
      </c>
      <c r="J82" s="99">
        <v>0</v>
      </c>
    </row>
    <row r="83" spans="2:10" ht="45" hidden="1" x14ac:dyDescent="0.2">
      <c r="B83" s="93">
        <v>2184</v>
      </c>
      <c r="C83" s="94" t="s">
        <v>80</v>
      </c>
      <c r="D83" s="95">
        <v>8</v>
      </c>
      <c r="E83" s="96">
        <v>1</v>
      </c>
      <c r="F83" s="124" t="s">
        <v>128</v>
      </c>
      <c r="G83" s="123"/>
      <c r="H83" s="106">
        <v>0</v>
      </c>
      <c r="I83" s="101">
        <v>0</v>
      </c>
      <c r="J83" s="99">
        <v>0</v>
      </c>
    </row>
    <row r="84" spans="2:10" ht="60" hidden="1" x14ac:dyDescent="0.2">
      <c r="B84" s="93"/>
      <c r="C84" s="94"/>
      <c r="D84" s="95"/>
      <c r="E84" s="96"/>
      <c r="F84" s="115" t="s">
        <v>85</v>
      </c>
      <c r="G84" s="98"/>
      <c r="H84" s="106">
        <v>0</v>
      </c>
      <c r="I84" s="101">
        <v>0</v>
      </c>
      <c r="J84" s="99">
        <v>0</v>
      </c>
    </row>
    <row r="85" spans="2:10" hidden="1" x14ac:dyDescent="0.2">
      <c r="B85" s="93"/>
      <c r="C85" s="94"/>
      <c r="D85" s="95"/>
      <c r="E85" s="96"/>
      <c r="F85" s="115" t="s">
        <v>107</v>
      </c>
      <c r="G85" s="98"/>
      <c r="H85" s="106">
        <v>0</v>
      </c>
      <c r="I85" s="101">
        <v>0</v>
      </c>
      <c r="J85" s="99">
        <v>0</v>
      </c>
    </row>
    <row r="86" spans="2:10" hidden="1" x14ac:dyDescent="0.2">
      <c r="B86" s="93"/>
      <c r="C86" s="94"/>
      <c r="D86" s="95"/>
      <c r="E86" s="96"/>
      <c r="F86" s="115" t="s">
        <v>107</v>
      </c>
      <c r="G86" s="98"/>
      <c r="H86" s="106">
        <v>0</v>
      </c>
      <c r="I86" s="101">
        <v>0</v>
      </c>
      <c r="J86" s="99">
        <v>0</v>
      </c>
    </row>
    <row r="87" spans="2:10" hidden="1" x14ac:dyDescent="0.2">
      <c r="B87" s="93">
        <v>2185</v>
      </c>
      <c r="C87" s="94" t="s">
        <v>129</v>
      </c>
      <c r="D87" s="95">
        <v>8</v>
      </c>
      <c r="E87" s="96">
        <v>1</v>
      </c>
      <c r="F87" s="124"/>
      <c r="G87" s="123"/>
      <c r="H87" s="106">
        <v>0</v>
      </c>
      <c r="I87" s="101">
        <v>0</v>
      </c>
      <c r="J87" s="99">
        <v>0</v>
      </c>
    </row>
    <row r="88" spans="2:10" s="12" customFormat="1" ht="40.5" hidden="1" customHeight="1" x14ac:dyDescent="0.25">
      <c r="B88" s="125">
        <v>2200</v>
      </c>
      <c r="C88" s="108" t="s">
        <v>130</v>
      </c>
      <c r="D88" s="118">
        <v>0</v>
      </c>
      <c r="E88" s="119">
        <v>0</v>
      </c>
      <c r="F88" s="126" t="s">
        <v>221</v>
      </c>
      <c r="G88" s="127" t="s">
        <v>131</v>
      </c>
      <c r="H88" s="128">
        <v>0</v>
      </c>
      <c r="I88" s="129">
        <v>0</v>
      </c>
      <c r="J88" s="130">
        <v>0</v>
      </c>
    </row>
    <row r="89" spans="2:10" ht="11.25" hidden="1" customHeight="1" x14ac:dyDescent="0.2">
      <c r="B89" s="131"/>
      <c r="C89" s="108"/>
      <c r="D89" s="132"/>
      <c r="E89" s="133"/>
      <c r="F89" s="115" t="s">
        <v>81</v>
      </c>
      <c r="G89" s="134"/>
      <c r="H89" s="135">
        <v>0</v>
      </c>
      <c r="I89" s="136">
        <v>0</v>
      </c>
      <c r="J89" s="99">
        <v>0</v>
      </c>
    </row>
    <row r="90" spans="2:10" hidden="1" x14ac:dyDescent="0.2">
      <c r="B90" s="93">
        <v>2210</v>
      </c>
      <c r="C90" s="108" t="s">
        <v>130</v>
      </c>
      <c r="D90" s="95">
        <v>1</v>
      </c>
      <c r="E90" s="96">
        <v>0</v>
      </c>
      <c r="F90" s="111" t="s">
        <v>132</v>
      </c>
      <c r="G90" s="137" t="s">
        <v>133</v>
      </c>
      <c r="H90" s="106">
        <v>0</v>
      </c>
      <c r="I90" s="101">
        <v>0</v>
      </c>
      <c r="J90" s="99">
        <v>0</v>
      </c>
    </row>
    <row r="91" spans="2:10" s="13" customFormat="1" ht="10.5" hidden="1" customHeight="1" x14ac:dyDescent="0.2">
      <c r="B91" s="93"/>
      <c r="C91" s="108"/>
      <c r="D91" s="118"/>
      <c r="E91" s="119"/>
      <c r="F91" s="115" t="s">
        <v>82</v>
      </c>
      <c r="G91" s="121"/>
      <c r="H91" s="106">
        <v>0</v>
      </c>
      <c r="I91" s="101">
        <v>0</v>
      </c>
      <c r="J91" s="99">
        <v>0</v>
      </c>
    </row>
    <row r="92" spans="2:10" hidden="1" x14ac:dyDescent="0.2">
      <c r="B92" s="93">
        <v>2211</v>
      </c>
      <c r="C92" s="94" t="s">
        <v>130</v>
      </c>
      <c r="D92" s="95">
        <v>1</v>
      </c>
      <c r="E92" s="96">
        <v>1</v>
      </c>
      <c r="F92" s="115" t="s">
        <v>134</v>
      </c>
      <c r="G92" s="123" t="s">
        <v>135</v>
      </c>
      <c r="H92" s="106">
        <v>0</v>
      </c>
      <c r="I92" s="101">
        <v>0</v>
      </c>
      <c r="J92" s="99">
        <v>0</v>
      </c>
    </row>
    <row r="93" spans="2:10" ht="60" hidden="1" x14ac:dyDescent="0.2">
      <c r="B93" s="93"/>
      <c r="C93" s="94"/>
      <c r="D93" s="95"/>
      <c r="E93" s="96"/>
      <c r="F93" s="115" t="s">
        <v>85</v>
      </c>
      <c r="G93" s="98"/>
      <c r="H93" s="106">
        <v>0</v>
      </c>
      <c r="I93" s="101">
        <v>0</v>
      </c>
      <c r="J93" s="99">
        <v>0</v>
      </c>
    </row>
    <row r="94" spans="2:10" hidden="1" x14ac:dyDescent="0.2">
      <c r="B94" s="93"/>
      <c r="C94" s="94"/>
      <c r="D94" s="95"/>
      <c r="E94" s="96"/>
      <c r="F94" s="115" t="s">
        <v>107</v>
      </c>
      <c r="G94" s="98"/>
      <c r="H94" s="106">
        <v>0</v>
      </c>
      <c r="I94" s="101">
        <v>0</v>
      </c>
      <c r="J94" s="99">
        <v>0</v>
      </c>
    </row>
    <row r="95" spans="2:10" hidden="1" x14ac:dyDescent="0.2">
      <c r="B95" s="93"/>
      <c r="C95" s="94"/>
      <c r="D95" s="95"/>
      <c r="E95" s="96"/>
      <c r="F95" s="115" t="s">
        <v>107</v>
      </c>
      <c r="G95" s="98"/>
      <c r="H95" s="106">
        <v>0</v>
      </c>
      <c r="I95" s="101">
        <v>0</v>
      </c>
      <c r="J95" s="99">
        <v>0</v>
      </c>
    </row>
    <row r="96" spans="2:10" ht="30" hidden="1" x14ac:dyDescent="0.2">
      <c r="B96" s="93">
        <v>2220</v>
      </c>
      <c r="C96" s="108" t="s">
        <v>130</v>
      </c>
      <c r="D96" s="118">
        <v>2</v>
      </c>
      <c r="E96" s="119">
        <v>0</v>
      </c>
      <c r="F96" s="111" t="s">
        <v>136</v>
      </c>
      <c r="G96" s="137" t="s">
        <v>137</v>
      </c>
      <c r="H96" s="106">
        <v>0</v>
      </c>
      <c r="I96" s="101">
        <v>0</v>
      </c>
      <c r="J96" s="99">
        <v>0</v>
      </c>
    </row>
    <row r="97" spans="2:10" s="13" customFormat="1" ht="10.5" hidden="1" customHeight="1" x14ac:dyDescent="0.2">
      <c r="B97" s="93"/>
      <c r="C97" s="108"/>
      <c r="D97" s="118"/>
      <c r="E97" s="119"/>
      <c r="F97" s="115" t="s">
        <v>82</v>
      </c>
      <c r="G97" s="121"/>
      <c r="H97" s="106">
        <v>0</v>
      </c>
      <c r="I97" s="101">
        <v>0</v>
      </c>
      <c r="J97" s="99">
        <v>0</v>
      </c>
    </row>
    <row r="98" spans="2:10" ht="30" hidden="1" x14ac:dyDescent="0.2">
      <c r="B98" s="93">
        <v>2221</v>
      </c>
      <c r="C98" s="94" t="s">
        <v>130</v>
      </c>
      <c r="D98" s="95">
        <v>2</v>
      </c>
      <c r="E98" s="96">
        <v>1</v>
      </c>
      <c r="F98" s="115" t="s">
        <v>138</v>
      </c>
      <c r="G98" s="123" t="s">
        <v>139</v>
      </c>
      <c r="H98" s="106">
        <v>0</v>
      </c>
      <c r="I98" s="101">
        <v>0</v>
      </c>
      <c r="J98" s="99">
        <v>0</v>
      </c>
    </row>
    <row r="99" spans="2:10" ht="60" hidden="1" x14ac:dyDescent="0.2">
      <c r="B99" s="93"/>
      <c r="C99" s="94"/>
      <c r="D99" s="95"/>
      <c r="E99" s="96"/>
      <c r="F99" s="115" t="s">
        <v>85</v>
      </c>
      <c r="G99" s="98"/>
      <c r="H99" s="106">
        <v>0</v>
      </c>
      <c r="I99" s="101">
        <v>0</v>
      </c>
      <c r="J99" s="99">
        <v>0</v>
      </c>
    </row>
    <row r="100" spans="2:10" hidden="1" x14ac:dyDescent="0.2">
      <c r="B100" s="93"/>
      <c r="C100" s="94"/>
      <c r="D100" s="95"/>
      <c r="E100" s="96"/>
      <c r="F100" s="115" t="s">
        <v>107</v>
      </c>
      <c r="G100" s="98"/>
      <c r="H100" s="106">
        <v>0</v>
      </c>
      <c r="I100" s="101">
        <v>0</v>
      </c>
      <c r="J100" s="99">
        <v>0</v>
      </c>
    </row>
    <row r="101" spans="2:10" hidden="1" x14ac:dyDescent="0.2">
      <c r="B101" s="93"/>
      <c r="C101" s="94"/>
      <c r="D101" s="95"/>
      <c r="E101" s="96"/>
      <c r="F101" s="115" t="s">
        <v>107</v>
      </c>
      <c r="G101" s="98"/>
      <c r="H101" s="106">
        <v>0</v>
      </c>
      <c r="I101" s="101">
        <v>0</v>
      </c>
      <c r="J101" s="99">
        <v>0</v>
      </c>
    </row>
    <row r="102" spans="2:10" ht="30" hidden="1" x14ac:dyDescent="0.2">
      <c r="B102" s="93">
        <v>2230</v>
      </c>
      <c r="C102" s="108" t="s">
        <v>130</v>
      </c>
      <c r="D102" s="95">
        <v>3</v>
      </c>
      <c r="E102" s="96">
        <v>0</v>
      </c>
      <c r="F102" s="111" t="s">
        <v>140</v>
      </c>
      <c r="G102" s="137" t="s">
        <v>141</v>
      </c>
      <c r="H102" s="106">
        <v>0</v>
      </c>
      <c r="I102" s="101">
        <v>0</v>
      </c>
      <c r="J102" s="99">
        <v>0</v>
      </c>
    </row>
    <row r="103" spans="2:10" s="13" customFormat="1" ht="10.5" hidden="1" customHeight="1" x14ac:dyDescent="0.2">
      <c r="B103" s="93"/>
      <c r="C103" s="108"/>
      <c r="D103" s="118"/>
      <c r="E103" s="119"/>
      <c r="F103" s="115" t="s">
        <v>82</v>
      </c>
      <c r="G103" s="121"/>
      <c r="H103" s="106">
        <v>0</v>
      </c>
      <c r="I103" s="101">
        <v>0</v>
      </c>
      <c r="J103" s="99">
        <v>0</v>
      </c>
    </row>
    <row r="104" spans="2:10" hidden="1" x14ac:dyDescent="0.2">
      <c r="B104" s="93">
        <v>2231</v>
      </c>
      <c r="C104" s="94" t="s">
        <v>130</v>
      </c>
      <c r="D104" s="95">
        <v>3</v>
      </c>
      <c r="E104" s="96">
        <v>1</v>
      </c>
      <c r="F104" s="115" t="s">
        <v>142</v>
      </c>
      <c r="G104" s="123" t="s">
        <v>143</v>
      </c>
      <c r="H104" s="106">
        <v>0</v>
      </c>
      <c r="I104" s="101">
        <v>0</v>
      </c>
      <c r="J104" s="99">
        <v>0</v>
      </c>
    </row>
    <row r="105" spans="2:10" ht="60" hidden="1" x14ac:dyDescent="0.2">
      <c r="B105" s="93"/>
      <c r="C105" s="94"/>
      <c r="D105" s="95"/>
      <c r="E105" s="96"/>
      <c r="F105" s="115" t="s">
        <v>85</v>
      </c>
      <c r="G105" s="98"/>
      <c r="H105" s="106">
        <v>0</v>
      </c>
      <c r="I105" s="101">
        <v>0</v>
      </c>
      <c r="J105" s="99">
        <v>0</v>
      </c>
    </row>
    <row r="106" spans="2:10" hidden="1" x14ac:dyDescent="0.2">
      <c r="B106" s="93"/>
      <c r="C106" s="94"/>
      <c r="D106" s="95"/>
      <c r="E106" s="96"/>
      <c r="F106" s="115" t="s">
        <v>107</v>
      </c>
      <c r="G106" s="98"/>
      <c r="H106" s="106">
        <v>0</v>
      </c>
      <c r="I106" s="101">
        <v>0</v>
      </c>
      <c r="J106" s="99">
        <v>0</v>
      </c>
    </row>
    <row r="107" spans="2:10" hidden="1" x14ac:dyDescent="0.2">
      <c r="B107" s="93"/>
      <c r="C107" s="94"/>
      <c r="D107" s="95"/>
      <c r="E107" s="96"/>
      <c r="F107" s="115" t="s">
        <v>107</v>
      </c>
      <c r="G107" s="98"/>
      <c r="H107" s="106">
        <v>0</v>
      </c>
      <c r="I107" s="101">
        <v>0</v>
      </c>
      <c r="J107" s="99">
        <v>0</v>
      </c>
    </row>
    <row r="108" spans="2:10" ht="45" hidden="1" x14ac:dyDescent="0.2">
      <c r="B108" s="93">
        <v>2240</v>
      </c>
      <c r="C108" s="108" t="s">
        <v>130</v>
      </c>
      <c r="D108" s="118">
        <v>4</v>
      </c>
      <c r="E108" s="119">
        <v>0</v>
      </c>
      <c r="F108" s="111" t="s">
        <v>144</v>
      </c>
      <c r="G108" s="121" t="s">
        <v>145</v>
      </c>
      <c r="H108" s="106">
        <v>0</v>
      </c>
      <c r="I108" s="101">
        <v>0</v>
      </c>
      <c r="J108" s="99">
        <v>0</v>
      </c>
    </row>
    <row r="109" spans="2:10" s="13" customFormat="1" ht="10.5" hidden="1" customHeight="1" x14ac:dyDescent="0.2">
      <c r="B109" s="93"/>
      <c r="C109" s="108"/>
      <c r="D109" s="118"/>
      <c r="E109" s="119"/>
      <c r="F109" s="115" t="s">
        <v>82</v>
      </c>
      <c r="G109" s="121"/>
      <c r="H109" s="106">
        <v>0</v>
      </c>
      <c r="I109" s="101">
        <v>0</v>
      </c>
      <c r="J109" s="99">
        <v>0</v>
      </c>
    </row>
    <row r="110" spans="2:10" ht="45" hidden="1" x14ac:dyDescent="0.2">
      <c r="B110" s="93">
        <v>2241</v>
      </c>
      <c r="C110" s="94" t="s">
        <v>130</v>
      </c>
      <c r="D110" s="95">
        <v>4</v>
      </c>
      <c r="E110" s="96">
        <v>1</v>
      </c>
      <c r="F110" s="115" t="s">
        <v>144</v>
      </c>
      <c r="G110" s="123" t="s">
        <v>145</v>
      </c>
      <c r="H110" s="106">
        <v>0</v>
      </c>
      <c r="I110" s="101">
        <v>0</v>
      </c>
      <c r="J110" s="99">
        <v>0</v>
      </c>
    </row>
    <row r="111" spans="2:10" s="13" customFormat="1" ht="10.5" hidden="1" customHeight="1" x14ac:dyDescent="0.2">
      <c r="B111" s="93"/>
      <c r="C111" s="108"/>
      <c r="D111" s="118"/>
      <c r="E111" s="119"/>
      <c r="F111" s="115" t="s">
        <v>82</v>
      </c>
      <c r="G111" s="121"/>
      <c r="H111" s="106">
        <v>0</v>
      </c>
      <c r="I111" s="101">
        <v>0</v>
      </c>
      <c r="J111" s="99">
        <v>0</v>
      </c>
    </row>
    <row r="112" spans="2:10" ht="30" hidden="1" x14ac:dyDescent="0.2">
      <c r="B112" s="93">
        <v>2250</v>
      </c>
      <c r="C112" s="108" t="s">
        <v>130</v>
      </c>
      <c r="D112" s="118">
        <v>5</v>
      </c>
      <c r="E112" s="119">
        <v>0</v>
      </c>
      <c r="F112" s="111" t="s">
        <v>146</v>
      </c>
      <c r="G112" s="121" t="s">
        <v>147</v>
      </c>
      <c r="H112" s="106">
        <v>0</v>
      </c>
      <c r="I112" s="101">
        <v>0</v>
      </c>
      <c r="J112" s="99">
        <v>0</v>
      </c>
    </row>
    <row r="113" spans="2:10" s="13" customFormat="1" ht="10.5" hidden="1" customHeight="1" x14ac:dyDescent="0.2">
      <c r="B113" s="93"/>
      <c r="C113" s="108"/>
      <c r="D113" s="118"/>
      <c r="E113" s="119"/>
      <c r="F113" s="115" t="s">
        <v>82</v>
      </c>
      <c r="G113" s="121"/>
      <c r="H113" s="106">
        <v>0</v>
      </c>
      <c r="I113" s="101">
        <v>0</v>
      </c>
      <c r="J113" s="99">
        <v>0</v>
      </c>
    </row>
    <row r="114" spans="2:10" ht="30" hidden="1" x14ac:dyDescent="0.2">
      <c r="B114" s="93">
        <v>2251</v>
      </c>
      <c r="C114" s="94" t="s">
        <v>130</v>
      </c>
      <c r="D114" s="95">
        <v>5</v>
      </c>
      <c r="E114" s="96">
        <v>1</v>
      </c>
      <c r="F114" s="115" t="s">
        <v>146</v>
      </c>
      <c r="G114" s="123" t="s">
        <v>148</v>
      </c>
      <c r="H114" s="106">
        <v>0</v>
      </c>
      <c r="I114" s="101">
        <v>0</v>
      </c>
      <c r="J114" s="99">
        <v>0</v>
      </c>
    </row>
    <row r="115" spans="2:10" ht="60" hidden="1" x14ac:dyDescent="0.2">
      <c r="B115" s="93"/>
      <c r="C115" s="94"/>
      <c r="D115" s="95"/>
      <c r="E115" s="96"/>
      <c r="F115" s="115" t="s">
        <v>85</v>
      </c>
      <c r="G115" s="98"/>
      <c r="H115" s="106">
        <v>0</v>
      </c>
      <c r="I115" s="101">
        <v>0</v>
      </c>
      <c r="J115" s="99">
        <v>0</v>
      </c>
    </row>
    <row r="116" spans="2:10" hidden="1" x14ac:dyDescent="0.2">
      <c r="B116" s="93"/>
      <c r="C116" s="94"/>
      <c r="D116" s="95"/>
      <c r="E116" s="96"/>
      <c r="F116" s="115" t="s">
        <v>107</v>
      </c>
      <c r="G116" s="98"/>
      <c r="H116" s="106">
        <v>0</v>
      </c>
      <c r="I116" s="101">
        <v>0</v>
      </c>
      <c r="J116" s="99">
        <v>0</v>
      </c>
    </row>
    <row r="117" spans="2:10" hidden="1" x14ac:dyDescent="0.2">
      <c r="B117" s="93"/>
      <c r="C117" s="94"/>
      <c r="D117" s="95"/>
      <c r="E117" s="96"/>
      <c r="F117" s="115" t="s">
        <v>107</v>
      </c>
      <c r="G117" s="98"/>
      <c r="H117" s="106">
        <v>0</v>
      </c>
      <c r="I117" s="101">
        <v>0</v>
      </c>
      <c r="J117" s="99">
        <v>0</v>
      </c>
    </row>
    <row r="118" spans="2:10" s="12" customFormat="1" ht="58.5" hidden="1" customHeight="1" x14ac:dyDescent="0.25">
      <c r="B118" s="125">
        <v>2300</v>
      </c>
      <c r="C118" s="138" t="s">
        <v>149</v>
      </c>
      <c r="D118" s="118">
        <v>0</v>
      </c>
      <c r="E118" s="119">
        <v>0</v>
      </c>
      <c r="F118" s="139" t="s">
        <v>222</v>
      </c>
      <c r="G118" s="127" t="s">
        <v>150</v>
      </c>
      <c r="H118" s="128">
        <v>0</v>
      </c>
      <c r="I118" s="129">
        <v>0</v>
      </c>
      <c r="J118" s="130">
        <v>0</v>
      </c>
    </row>
    <row r="119" spans="2:10" ht="11.25" hidden="1" customHeight="1" x14ac:dyDescent="0.2">
      <c r="B119" s="131"/>
      <c r="C119" s="108"/>
      <c r="D119" s="132"/>
      <c r="E119" s="133"/>
      <c r="F119" s="115" t="s">
        <v>81</v>
      </c>
      <c r="G119" s="134"/>
      <c r="H119" s="135">
        <v>0</v>
      </c>
      <c r="I119" s="136">
        <v>0</v>
      </c>
      <c r="J119" s="99">
        <v>0</v>
      </c>
    </row>
    <row r="120" spans="2:10" ht="30" hidden="1" x14ac:dyDescent="0.2">
      <c r="B120" s="93">
        <v>2310</v>
      </c>
      <c r="C120" s="138" t="s">
        <v>149</v>
      </c>
      <c r="D120" s="118">
        <v>1</v>
      </c>
      <c r="E120" s="119">
        <v>0</v>
      </c>
      <c r="F120" s="111" t="s">
        <v>151</v>
      </c>
      <c r="G120" s="121" t="s">
        <v>152</v>
      </c>
      <c r="H120" s="106">
        <v>0</v>
      </c>
      <c r="I120" s="101">
        <v>0</v>
      </c>
      <c r="J120" s="99">
        <v>0</v>
      </c>
    </row>
    <row r="121" spans="2:10" s="13" customFormat="1" ht="10.5" hidden="1" customHeight="1" x14ac:dyDescent="0.2">
      <c r="B121" s="93"/>
      <c r="C121" s="108"/>
      <c r="D121" s="118"/>
      <c r="E121" s="119"/>
      <c r="F121" s="115" t="s">
        <v>82</v>
      </c>
      <c r="G121" s="121"/>
      <c r="H121" s="106">
        <v>0</v>
      </c>
      <c r="I121" s="101">
        <v>0</v>
      </c>
      <c r="J121" s="99">
        <v>0</v>
      </c>
    </row>
    <row r="122" spans="2:10" hidden="1" x14ac:dyDescent="0.2">
      <c r="B122" s="93">
        <v>2311</v>
      </c>
      <c r="C122" s="140" t="s">
        <v>149</v>
      </c>
      <c r="D122" s="95">
        <v>1</v>
      </c>
      <c r="E122" s="96">
        <v>1</v>
      </c>
      <c r="F122" s="115" t="s">
        <v>153</v>
      </c>
      <c r="G122" s="123" t="s">
        <v>154</v>
      </c>
      <c r="H122" s="106">
        <v>0</v>
      </c>
      <c r="I122" s="101">
        <v>0</v>
      </c>
      <c r="J122" s="99">
        <v>0</v>
      </c>
    </row>
    <row r="123" spans="2:10" ht="60" hidden="1" x14ac:dyDescent="0.2">
      <c r="B123" s="93"/>
      <c r="C123" s="94"/>
      <c r="D123" s="95"/>
      <c r="E123" s="96"/>
      <c r="F123" s="115" t="s">
        <v>85</v>
      </c>
      <c r="G123" s="98"/>
      <c r="H123" s="106">
        <v>0</v>
      </c>
      <c r="I123" s="101">
        <v>0</v>
      </c>
      <c r="J123" s="99">
        <v>0</v>
      </c>
    </row>
    <row r="124" spans="2:10" hidden="1" x14ac:dyDescent="0.2">
      <c r="B124" s="93"/>
      <c r="C124" s="94"/>
      <c r="D124" s="95"/>
      <c r="E124" s="96"/>
      <c r="F124" s="115" t="s">
        <v>107</v>
      </c>
      <c r="G124" s="98"/>
      <c r="H124" s="106">
        <v>0</v>
      </c>
      <c r="I124" s="101">
        <v>0</v>
      </c>
      <c r="J124" s="99">
        <v>0</v>
      </c>
    </row>
    <row r="125" spans="2:10" hidden="1" x14ac:dyDescent="0.2">
      <c r="B125" s="93"/>
      <c r="C125" s="94"/>
      <c r="D125" s="95"/>
      <c r="E125" s="96"/>
      <c r="F125" s="115" t="s">
        <v>107</v>
      </c>
      <c r="G125" s="98"/>
      <c r="H125" s="106">
        <v>0</v>
      </c>
      <c r="I125" s="101">
        <v>0</v>
      </c>
      <c r="J125" s="99">
        <v>0</v>
      </c>
    </row>
    <row r="126" spans="2:10" hidden="1" x14ac:dyDescent="0.2">
      <c r="B126" s="93">
        <v>2312</v>
      </c>
      <c r="C126" s="140" t="s">
        <v>149</v>
      </c>
      <c r="D126" s="95">
        <v>1</v>
      </c>
      <c r="E126" s="96">
        <v>2</v>
      </c>
      <c r="F126" s="115" t="s">
        <v>155</v>
      </c>
      <c r="G126" s="123"/>
      <c r="H126" s="106">
        <v>0</v>
      </c>
      <c r="I126" s="101">
        <v>0</v>
      </c>
      <c r="J126" s="99">
        <v>0</v>
      </c>
    </row>
    <row r="127" spans="2:10" ht="60" hidden="1" x14ac:dyDescent="0.2">
      <c r="B127" s="93"/>
      <c r="C127" s="94"/>
      <c r="D127" s="95"/>
      <c r="E127" s="96"/>
      <c r="F127" s="115" t="s">
        <v>85</v>
      </c>
      <c r="G127" s="98"/>
      <c r="H127" s="106">
        <v>0</v>
      </c>
      <c r="I127" s="101">
        <v>0</v>
      </c>
      <c r="J127" s="99">
        <v>0</v>
      </c>
    </row>
    <row r="128" spans="2:10" hidden="1" x14ac:dyDescent="0.2">
      <c r="B128" s="93"/>
      <c r="C128" s="94"/>
      <c r="D128" s="95"/>
      <c r="E128" s="96"/>
      <c r="F128" s="115" t="s">
        <v>107</v>
      </c>
      <c r="G128" s="98"/>
      <c r="H128" s="106">
        <v>0</v>
      </c>
      <c r="I128" s="101">
        <v>0</v>
      </c>
      <c r="J128" s="99">
        <v>0</v>
      </c>
    </row>
    <row r="129" spans="2:10" hidden="1" x14ac:dyDescent="0.2">
      <c r="B129" s="93"/>
      <c r="C129" s="94"/>
      <c r="D129" s="95"/>
      <c r="E129" s="96"/>
      <c r="F129" s="115" t="s">
        <v>107</v>
      </c>
      <c r="G129" s="98"/>
      <c r="H129" s="106">
        <v>0</v>
      </c>
      <c r="I129" s="101">
        <v>0</v>
      </c>
      <c r="J129" s="99">
        <v>0</v>
      </c>
    </row>
    <row r="130" spans="2:10" hidden="1" x14ac:dyDescent="0.2">
      <c r="B130" s="93">
        <v>2313</v>
      </c>
      <c r="C130" s="140" t="s">
        <v>149</v>
      </c>
      <c r="D130" s="95">
        <v>1</v>
      </c>
      <c r="E130" s="96">
        <v>3</v>
      </c>
      <c r="F130" s="115" t="s">
        <v>156</v>
      </c>
      <c r="G130" s="123"/>
      <c r="H130" s="106">
        <v>0</v>
      </c>
      <c r="I130" s="101">
        <v>0</v>
      </c>
      <c r="J130" s="99">
        <v>0</v>
      </c>
    </row>
    <row r="131" spans="2:10" ht="60" hidden="1" x14ac:dyDescent="0.2">
      <c r="B131" s="93"/>
      <c r="C131" s="94"/>
      <c r="D131" s="95"/>
      <c r="E131" s="96"/>
      <c r="F131" s="115" t="s">
        <v>85</v>
      </c>
      <c r="G131" s="98"/>
      <c r="H131" s="106">
        <v>0</v>
      </c>
      <c r="I131" s="101">
        <v>0</v>
      </c>
      <c r="J131" s="99">
        <v>0</v>
      </c>
    </row>
    <row r="132" spans="2:10" hidden="1" x14ac:dyDescent="0.2">
      <c r="B132" s="93"/>
      <c r="C132" s="94"/>
      <c r="D132" s="95"/>
      <c r="E132" s="96"/>
      <c r="F132" s="115" t="s">
        <v>107</v>
      </c>
      <c r="G132" s="98"/>
      <c r="H132" s="106">
        <v>0</v>
      </c>
      <c r="I132" s="101">
        <v>0</v>
      </c>
      <c r="J132" s="99">
        <v>0</v>
      </c>
    </row>
    <row r="133" spans="2:10" hidden="1" x14ac:dyDescent="0.2">
      <c r="B133" s="93"/>
      <c r="C133" s="94"/>
      <c r="D133" s="95"/>
      <c r="E133" s="96"/>
      <c r="F133" s="115" t="s">
        <v>107</v>
      </c>
      <c r="G133" s="98"/>
      <c r="H133" s="106">
        <v>0</v>
      </c>
      <c r="I133" s="101">
        <v>0</v>
      </c>
      <c r="J133" s="99">
        <v>0</v>
      </c>
    </row>
    <row r="134" spans="2:10" hidden="1" x14ac:dyDescent="0.2">
      <c r="B134" s="93">
        <v>2320</v>
      </c>
      <c r="C134" s="138" t="s">
        <v>149</v>
      </c>
      <c r="D134" s="118">
        <v>2</v>
      </c>
      <c r="E134" s="119">
        <v>0</v>
      </c>
      <c r="F134" s="111" t="s">
        <v>157</v>
      </c>
      <c r="G134" s="121" t="s">
        <v>158</v>
      </c>
      <c r="H134" s="106">
        <v>0</v>
      </c>
      <c r="I134" s="101">
        <v>0</v>
      </c>
      <c r="J134" s="99">
        <v>0</v>
      </c>
    </row>
    <row r="135" spans="2:10" s="13" customFormat="1" ht="10.5" hidden="1" customHeight="1" x14ac:dyDescent="0.2">
      <c r="B135" s="93"/>
      <c r="C135" s="108"/>
      <c r="D135" s="118"/>
      <c r="E135" s="119"/>
      <c r="F135" s="115" t="s">
        <v>82</v>
      </c>
      <c r="G135" s="121"/>
      <c r="H135" s="106">
        <v>0</v>
      </c>
      <c r="I135" s="101">
        <v>0</v>
      </c>
      <c r="J135" s="99">
        <v>0</v>
      </c>
    </row>
    <row r="136" spans="2:10" hidden="1" x14ac:dyDescent="0.2">
      <c r="B136" s="93">
        <v>2321</v>
      </c>
      <c r="C136" s="140" t="s">
        <v>149</v>
      </c>
      <c r="D136" s="95">
        <v>2</v>
      </c>
      <c r="E136" s="96">
        <v>1</v>
      </c>
      <c r="F136" s="115" t="s">
        <v>159</v>
      </c>
      <c r="G136" s="123" t="s">
        <v>160</v>
      </c>
      <c r="H136" s="106">
        <v>0</v>
      </c>
      <c r="I136" s="101">
        <v>0</v>
      </c>
      <c r="J136" s="99">
        <v>0</v>
      </c>
    </row>
    <row r="137" spans="2:10" ht="60" hidden="1" x14ac:dyDescent="0.2">
      <c r="B137" s="93"/>
      <c r="C137" s="94"/>
      <c r="D137" s="95"/>
      <c r="E137" s="96"/>
      <c r="F137" s="115" t="s">
        <v>85</v>
      </c>
      <c r="G137" s="98"/>
      <c r="H137" s="106">
        <v>0</v>
      </c>
      <c r="I137" s="101">
        <v>0</v>
      </c>
      <c r="J137" s="99">
        <v>0</v>
      </c>
    </row>
    <row r="138" spans="2:10" hidden="1" x14ac:dyDescent="0.2">
      <c r="B138" s="93"/>
      <c r="C138" s="94"/>
      <c r="D138" s="95"/>
      <c r="E138" s="96"/>
      <c r="F138" s="115" t="s">
        <v>107</v>
      </c>
      <c r="G138" s="98"/>
      <c r="H138" s="106">
        <v>0</v>
      </c>
      <c r="I138" s="101">
        <v>0</v>
      </c>
      <c r="J138" s="99">
        <v>0</v>
      </c>
    </row>
    <row r="139" spans="2:10" hidden="1" x14ac:dyDescent="0.2">
      <c r="B139" s="93"/>
      <c r="C139" s="94"/>
      <c r="D139" s="95"/>
      <c r="E139" s="96"/>
      <c r="F139" s="115" t="s">
        <v>107</v>
      </c>
      <c r="G139" s="98"/>
      <c r="H139" s="106">
        <v>0</v>
      </c>
      <c r="I139" s="101">
        <v>0</v>
      </c>
      <c r="J139" s="99">
        <v>0</v>
      </c>
    </row>
    <row r="140" spans="2:10" ht="30" hidden="1" x14ac:dyDescent="0.2">
      <c r="B140" s="93">
        <v>2330</v>
      </c>
      <c r="C140" s="138" t="s">
        <v>149</v>
      </c>
      <c r="D140" s="118">
        <v>3</v>
      </c>
      <c r="E140" s="119">
        <v>0</v>
      </c>
      <c r="F140" s="111" t="s">
        <v>161</v>
      </c>
      <c r="G140" s="121" t="s">
        <v>162</v>
      </c>
      <c r="H140" s="106">
        <v>0</v>
      </c>
      <c r="I140" s="101">
        <v>0</v>
      </c>
      <c r="J140" s="99">
        <v>0</v>
      </c>
    </row>
    <row r="141" spans="2:10" s="13" customFormat="1" ht="10.5" hidden="1" customHeight="1" x14ac:dyDescent="0.2">
      <c r="B141" s="93"/>
      <c r="C141" s="108"/>
      <c r="D141" s="118"/>
      <c r="E141" s="119"/>
      <c r="F141" s="115" t="s">
        <v>82</v>
      </c>
      <c r="G141" s="121"/>
      <c r="H141" s="106">
        <v>0</v>
      </c>
      <c r="I141" s="101">
        <v>0</v>
      </c>
      <c r="J141" s="99">
        <v>0</v>
      </c>
    </row>
    <row r="142" spans="2:10" hidden="1" x14ac:dyDescent="0.2">
      <c r="B142" s="93">
        <v>2331</v>
      </c>
      <c r="C142" s="140" t="s">
        <v>149</v>
      </c>
      <c r="D142" s="95">
        <v>3</v>
      </c>
      <c r="E142" s="96">
        <v>1</v>
      </c>
      <c r="F142" s="115" t="s">
        <v>163</v>
      </c>
      <c r="G142" s="123" t="s">
        <v>164</v>
      </c>
      <c r="H142" s="106">
        <v>0</v>
      </c>
      <c r="I142" s="101">
        <v>0</v>
      </c>
      <c r="J142" s="99">
        <v>0</v>
      </c>
    </row>
    <row r="143" spans="2:10" ht="60" hidden="1" x14ac:dyDescent="0.2">
      <c r="B143" s="93"/>
      <c r="C143" s="94"/>
      <c r="D143" s="95"/>
      <c r="E143" s="96"/>
      <c r="F143" s="115" t="s">
        <v>85</v>
      </c>
      <c r="G143" s="98"/>
      <c r="H143" s="106">
        <v>0</v>
      </c>
      <c r="I143" s="101">
        <v>0</v>
      </c>
      <c r="J143" s="99">
        <v>0</v>
      </c>
    </row>
    <row r="144" spans="2:10" hidden="1" x14ac:dyDescent="0.2">
      <c r="B144" s="93"/>
      <c r="C144" s="94"/>
      <c r="D144" s="95"/>
      <c r="E144" s="96"/>
      <c r="F144" s="115" t="s">
        <v>107</v>
      </c>
      <c r="G144" s="98"/>
      <c r="H144" s="106">
        <v>0</v>
      </c>
      <c r="I144" s="101">
        <v>0</v>
      </c>
      <c r="J144" s="99">
        <v>0</v>
      </c>
    </row>
    <row r="145" spans="2:10" hidden="1" x14ac:dyDescent="0.2">
      <c r="B145" s="93"/>
      <c r="C145" s="94"/>
      <c r="D145" s="95"/>
      <c r="E145" s="96"/>
      <c r="F145" s="115" t="s">
        <v>107</v>
      </c>
      <c r="G145" s="98"/>
      <c r="H145" s="106">
        <v>0</v>
      </c>
      <c r="I145" s="101">
        <v>0</v>
      </c>
      <c r="J145" s="99">
        <v>0</v>
      </c>
    </row>
    <row r="146" spans="2:10" hidden="1" x14ac:dyDescent="0.2">
      <c r="B146" s="93">
        <v>2332</v>
      </c>
      <c r="C146" s="140" t="s">
        <v>149</v>
      </c>
      <c r="D146" s="95">
        <v>3</v>
      </c>
      <c r="E146" s="96">
        <v>2</v>
      </c>
      <c r="F146" s="115" t="s">
        <v>165</v>
      </c>
      <c r="G146" s="123"/>
      <c r="H146" s="106">
        <v>0</v>
      </c>
      <c r="I146" s="101">
        <v>0</v>
      </c>
      <c r="J146" s="99">
        <v>0</v>
      </c>
    </row>
    <row r="147" spans="2:10" ht="60" hidden="1" x14ac:dyDescent="0.2">
      <c r="B147" s="93"/>
      <c r="C147" s="94"/>
      <c r="D147" s="95"/>
      <c r="E147" s="96"/>
      <c r="F147" s="115" t="s">
        <v>85</v>
      </c>
      <c r="G147" s="98"/>
      <c r="H147" s="106">
        <v>0</v>
      </c>
      <c r="I147" s="101">
        <v>0</v>
      </c>
      <c r="J147" s="99">
        <v>0</v>
      </c>
    </row>
    <row r="148" spans="2:10" hidden="1" x14ac:dyDescent="0.2">
      <c r="B148" s="93"/>
      <c r="C148" s="94"/>
      <c r="D148" s="95"/>
      <c r="E148" s="96"/>
      <c r="F148" s="115" t="s">
        <v>107</v>
      </c>
      <c r="G148" s="98"/>
      <c r="H148" s="106">
        <v>0</v>
      </c>
      <c r="I148" s="101">
        <v>0</v>
      </c>
      <c r="J148" s="99">
        <v>0</v>
      </c>
    </row>
    <row r="149" spans="2:10" hidden="1" x14ac:dyDescent="0.2">
      <c r="B149" s="93"/>
      <c r="C149" s="94"/>
      <c r="D149" s="95"/>
      <c r="E149" s="96"/>
      <c r="F149" s="115" t="s">
        <v>107</v>
      </c>
      <c r="G149" s="98"/>
      <c r="H149" s="106">
        <v>0</v>
      </c>
      <c r="I149" s="101">
        <v>0</v>
      </c>
      <c r="J149" s="99">
        <v>0</v>
      </c>
    </row>
    <row r="150" spans="2:10" hidden="1" x14ac:dyDescent="0.2">
      <c r="B150" s="93">
        <v>2340</v>
      </c>
      <c r="C150" s="138" t="s">
        <v>149</v>
      </c>
      <c r="D150" s="118">
        <v>4</v>
      </c>
      <c r="E150" s="119">
        <v>0</v>
      </c>
      <c r="F150" s="111" t="s">
        <v>166</v>
      </c>
      <c r="G150" s="123"/>
      <c r="H150" s="106">
        <v>0</v>
      </c>
      <c r="I150" s="101">
        <v>0</v>
      </c>
      <c r="J150" s="99">
        <v>0</v>
      </c>
    </row>
    <row r="151" spans="2:10" s="13" customFormat="1" ht="10.5" hidden="1" customHeight="1" x14ac:dyDescent="0.2">
      <c r="B151" s="93"/>
      <c r="C151" s="108"/>
      <c r="D151" s="118"/>
      <c r="E151" s="119"/>
      <c r="F151" s="115" t="s">
        <v>82</v>
      </c>
      <c r="G151" s="121"/>
      <c r="H151" s="106">
        <v>0</v>
      </c>
      <c r="I151" s="101">
        <v>0</v>
      </c>
      <c r="J151" s="99">
        <v>0</v>
      </c>
    </row>
    <row r="152" spans="2:10" hidden="1" x14ac:dyDescent="0.2">
      <c r="B152" s="93">
        <v>2341</v>
      </c>
      <c r="C152" s="140" t="s">
        <v>149</v>
      </c>
      <c r="D152" s="95">
        <v>4</v>
      </c>
      <c r="E152" s="96">
        <v>1</v>
      </c>
      <c r="F152" s="115" t="s">
        <v>166</v>
      </c>
      <c r="G152" s="123"/>
      <c r="H152" s="106">
        <v>0</v>
      </c>
      <c r="I152" s="101">
        <v>0</v>
      </c>
      <c r="J152" s="99">
        <v>0</v>
      </c>
    </row>
    <row r="153" spans="2:10" ht="60" hidden="1" x14ac:dyDescent="0.2">
      <c r="B153" s="93"/>
      <c r="C153" s="94"/>
      <c r="D153" s="95"/>
      <c r="E153" s="96"/>
      <c r="F153" s="115" t="s">
        <v>85</v>
      </c>
      <c r="G153" s="98"/>
      <c r="H153" s="106">
        <v>0</v>
      </c>
      <c r="I153" s="101">
        <v>0</v>
      </c>
      <c r="J153" s="99">
        <v>0</v>
      </c>
    </row>
    <row r="154" spans="2:10" hidden="1" x14ac:dyDescent="0.2">
      <c r="B154" s="93"/>
      <c r="C154" s="94"/>
      <c r="D154" s="95"/>
      <c r="E154" s="96"/>
      <c r="F154" s="115" t="s">
        <v>107</v>
      </c>
      <c r="G154" s="98"/>
      <c r="H154" s="106">
        <v>0</v>
      </c>
      <c r="I154" s="101">
        <v>0</v>
      </c>
      <c r="J154" s="99">
        <v>0</v>
      </c>
    </row>
    <row r="155" spans="2:10" hidden="1" x14ac:dyDescent="0.2">
      <c r="B155" s="93"/>
      <c r="C155" s="94"/>
      <c r="D155" s="95"/>
      <c r="E155" s="96"/>
      <c r="F155" s="115" t="s">
        <v>107</v>
      </c>
      <c r="G155" s="98"/>
      <c r="H155" s="106">
        <v>0</v>
      </c>
      <c r="I155" s="101">
        <v>0</v>
      </c>
      <c r="J155" s="99">
        <v>0</v>
      </c>
    </row>
    <row r="156" spans="2:10" hidden="1" x14ac:dyDescent="0.2">
      <c r="B156" s="93">
        <v>2350</v>
      </c>
      <c r="C156" s="138" t="s">
        <v>149</v>
      </c>
      <c r="D156" s="118">
        <v>5</v>
      </c>
      <c r="E156" s="119">
        <v>0</v>
      </c>
      <c r="F156" s="111" t="s">
        <v>167</v>
      </c>
      <c r="G156" s="121" t="s">
        <v>168</v>
      </c>
      <c r="H156" s="106">
        <v>0</v>
      </c>
      <c r="I156" s="101">
        <v>0</v>
      </c>
      <c r="J156" s="99">
        <v>0</v>
      </c>
    </row>
    <row r="157" spans="2:10" s="13" customFormat="1" ht="10.5" hidden="1" customHeight="1" x14ac:dyDescent="0.2">
      <c r="B157" s="93"/>
      <c r="C157" s="108"/>
      <c r="D157" s="118"/>
      <c r="E157" s="119"/>
      <c r="F157" s="115" t="s">
        <v>82</v>
      </c>
      <c r="G157" s="121"/>
      <c r="H157" s="106">
        <v>0</v>
      </c>
      <c r="I157" s="101">
        <v>0</v>
      </c>
      <c r="J157" s="99">
        <v>0</v>
      </c>
    </row>
    <row r="158" spans="2:10" hidden="1" x14ac:dyDescent="0.2">
      <c r="B158" s="93">
        <v>2351</v>
      </c>
      <c r="C158" s="140" t="s">
        <v>149</v>
      </c>
      <c r="D158" s="95">
        <v>5</v>
      </c>
      <c r="E158" s="96">
        <v>1</v>
      </c>
      <c r="F158" s="115" t="s">
        <v>169</v>
      </c>
      <c r="G158" s="123" t="s">
        <v>168</v>
      </c>
      <c r="H158" s="106">
        <v>0</v>
      </c>
      <c r="I158" s="101">
        <v>0</v>
      </c>
      <c r="J158" s="99">
        <v>0</v>
      </c>
    </row>
    <row r="159" spans="2:10" ht="60" hidden="1" x14ac:dyDescent="0.2">
      <c r="B159" s="93"/>
      <c r="C159" s="94"/>
      <c r="D159" s="95"/>
      <c r="E159" s="96"/>
      <c r="F159" s="115" t="s">
        <v>85</v>
      </c>
      <c r="G159" s="98"/>
      <c r="H159" s="106">
        <v>0</v>
      </c>
      <c r="I159" s="101">
        <v>0</v>
      </c>
      <c r="J159" s="99">
        <v>0</v>
      </c>
    </row>
    <row r="160" spans="2:10" hidden="1" x14ac:dyDescent="0.2">
      <c r="B160" s="93"/>
      <c r="C160" s="94"/>
      <c r="D160" s="95"/>
      <c r="E160" s="96"/>
      <c r="F160" s="115" t="s">
        <v>107</v>
      </c>
      <c r="G160" s="98"/>
      <c r="H160" s="106">
        <v>0</v>
      </c>
      <c r="I160" s="101">
        <v>0</v>
      </c>
      <c r="J160" s="99">
        <v>0</v>
      </c>
    </row>
    <row r="161" spans="2:10" hidden="1" x14ac:dyDescent="0.2">
      <c r="B161" s="93"/>
      <c r="C161" s="94"/>
      <c r="D161" s="95"/>
      <c r="E161" s="96"/>
      <c r="F161" s="115" t="s">
        <v>107</v>
      </c>
      <c r="G161" s="98"/>
      <c r="H161" s="106">
        <v>0</v>
      </c>
      <c r="I161" s="101">
        <v>0</v>
      </c>
      <c r="J161" s="99">
        <v>0</v>
      </c>
    </row>
    <row r="162" spans="2:10" ht="60" hidden="1" x14ac:dyDescent="0.2">
      <c r="B162" s="93">
        <v>2360</v>
      </c>
      <c r="C162" s="138" t="s">
        <v>149</v>
      </c>
      <c r="D162" s="118">
        <v>6</v>
      </c>
      <c r="E162" s="119">
        <v>0</v>
      </c>
      <c r="F162" s="111" t="s">
        <v>170</v>
      </c>
      <c r="G162" s="121" t="s">
        <v>171</v>
      </c>
      <c r="H162" s="106">
        <v>0</v>
      </c>
      <c r="I162" s="101">
        <v>0</v>
      </c>
      <c r="J162" s="99">
        <v>0</v>
      </c>
    </row>
    <row r="163" spans="2:10" s="13" customFormat="1" ht="10.5" hidden="1" customHeight="1" x14ac:dyDescent="0.2">
      <c r="B163" s="93"/>
      <c r="C163" s="108"/>
      <c r="D163" s="118"/>
      <c r="E163" s="119"/>
      <c r="F163" s="115" t="s">
        <v>82</v>
      </c>
      <c r="G163" s="121"/>
      <c r="H163" s="106">
        <v>0</v>
      </c>
      <c r="I163" s="101">
        <v>0</v>
      </c>
      <c r="J163" s="99">
        <v>0</v>
      </c>
    </row>
    <row r="164" spans="2:10" ht="60" hidden="1" x14ac:dyDescent="0.2">
      <c r="B164" s="93">
        <v>2361</v>
      </c>
      <c r="C164" s="140" t="s">
        <v>149</v>
      </c>
      <c r="D164" s="95">
        <v>6</v>
      </c>
      <c r="E164" s="96">
        <v>1</v>
      </c>
      <c r="F164" s="115" t="s">
        <v>170</v>
      </c>
      <c r="G164" s="123" t="s">
        <v>172</v>
      </c>
      <c r="H164" s="106">
        <v>0</v>
      </c>
      <c r="I164" s="101">
        <v>0</v>
      </c>
      <c r="J164" s="99">
        <v>0</v>
      </c>
    </row>
    <row r="165" spans="2:10" ht="60" hidden="1" x14ac:dyDescent="0.2">
      <c r="B165" s="93"/>
      <c r="C165" s="94"/>
      <c r="D165" s="95"/>
      <c r="E165" s="96"/>
      <c r="F165" s="115" t="s">
        <v>85</v>
      </c>
      <c r="G165" s="98"/>
      <c r="H165" s="106">
        <v>0</v>
      </c>
      <c r="I165" s="101">
        <v>0</v>
      </c>
      <c r="J165" s="99">
        <v>0</v>
      </c>
    </row>
    <row r="166" spans="2:10" hidden="1" x14ac:dyDescent="0.2">
      <c r="B166" s="93"/>
      <c r="C166" s="94"/>
      <c r="D166" s="95"/>
      <c r="E166" s="96"/>
      <c r="F166" s="115" t="s">
        <v>107</v>
      </c>
      <c r="G166" s="98"/>
      <c r="H166" s="106">
        <v>0</v>
      </c>
      <c r="I166" s="101">
        <v>0</v>
      </c>
      <c r="J166" s="99">
        <v>0</v>
      </c>
    </row>
    <row r="167" spans="2:10" hidden="1" x14ac:dyDescent="0.2">
      <c r="B167" s="93"/>
      <c r="C167" s="94"/>
      <c r="D167" s="95"/>
      <c r="E167" s="96"/>
      <c r="F167" s="115" t="s">
        <v>107</v>
      </c>
      <c r="G167" s="98"/>
      <c r="H167" s="106">
        <v>0</v>
      </c>
      <c r="I167" s="101">
        <v>0</v>
      </c>
      <c r="J167" s="99">
        <v>0</v>
      </c>
    </row>
    <row r="168" spans="2:10" ht="45" hidden="1" x14ac:dyDescent="0.2">
      <c r="B168" s="93">
        <v>2370</v>
      </c>
      <c r="C168" s="138" t="s">
        <v>149</v>
      </c>
      <c r="D168" s="118">
        <v>7</v>
      </c>
      <c r="E168" s="119">
        <v>0</v>
      </c>
      <c r="F168" s="111" t="s">
        <v>173</v>
      </c>
      <c r="G168" s="121" t="s">
        <v>174</v>
      </c>
      <c r="H168" s="106">
        <v>0</v>
      </c>
      <c r="I168" s="101">
        <v>0</v>
      </c>
      <c r="J168" s="99">
        <v>0</v>
      </c>
    </row>
    <row r="169" spans="2:10" s="13" customFormat="1" ht="10.5" hidden="1" customHeight="1" x14ac:dyDescent="0.2">
      <c r="B169" s="93"/>
      <c r="C169" s="108"/>
      <c r="D169" s="118"/>
      <c r="E169" s="119"/>
      <c r="F169" s="115" t="s">
        <v>82</v>
      </c>
      <c r="G169" s="121"/>
      <c r="H169" s="106">
        <v>0</v>
      </c>
      <c r="I169" s="101">
        <v>0</v>
      </c>
      <c r="J169" s="99">
        <v>0</v>
      </c>
    </row>
    <row r="170" spans="2:10" ht="45" hidden="1" x14ac:dyDescent="0.2">
      <c r="B170" s="93">
        <v>2371</v>
      </c>
      <c r="C170" s="140" t="s">
        <v>149</v>
      </c>
      <c r="D170" s="95">
        <v>7</v>
      </c>
      <c r="E170" s="96">
        <v>1</v>
      </c>
      <c r="F170" s="115" t="s">
        <v>173</v>
      </c>
      <c r="G170" s="123" t="s">
        <v>175</v>
      </c>
      <c r="H170" s="106">
        <v>0</v>
      </c>
      <c r="I170" s="101">
        <v>0</v>
      </c>
      <c r="J170" s="99">
        <v>0</v>
      </c>
    </row>
    <row r="171" spans="2:10" ht="60" hidden="1" x14ac:dyDescent="0.2">
      <c r="B171" s="93"/>
      <c r="C171" s="94"/>
      <c r="D171" s="95"/>
      <c r="E171" s="96"/>
      <c r="F171" s="115" t="s">
        <v>85</v>
      </c>
      <c r="G171" s="98"/>
      <c r="H171" s="106">
        <v>0</v>
      </c>
      <c r="I171" s="101">
        <v>0</v>
      </c>
      <c r="J171" s="99">
        <v>0</v>
      </c>
    </row>
    <row r="172" spans="2:10" hidden="1" x14ac:dyDescent="0.2">
      <c r="B172" s="93"/>
      <c r="C172" s="94"/>
      <c r="D172" s="95"/>
      <c r="E172" s="96"/>
      <c r="F172" s="115" t="s">
        <v>107</v>
      </c>
      <c r="G172" s="98"/>
      <c r="H172" s="106">
        <v>0</v>
      </c>
      <c r="I172" s="101">
        <v>0</v>
      </c>
      <c r="J172" s="99">
        <v>0</v>
      </c>
    </row>
    <row r="173" spans="2:10" hidden="1" x14ac:dyDescent="0.2">
      <c r="B173" s="93"/>
      <c r="C173" s="94"/>
      <c r="D173" s="95"/>
      <c r="E173" s="96"/>
      <c r="F173" s="115" t="s">
        <v>107</v>
      </c>
      <c r="G173" s="98"/>
      <c r="H173" s="106">
        <v>0</v>
      </c>
      <c r="I173" s="101">
        <v>0</v>
      </c>
      <c r="J173" s="99">
        <v>0</v>
      </c>
    </row>
    <row r="174" spans="2:10" x14ac:dyDescent="0.2">
      <c r="B174" s="93">
        <v>2421</v>
      </c>
      <c r="C174" s="140" t="s">
        <v>176</v>
      </c>
      <c r="D174" s="141">
        <v>2</v>
      </c>
      <c r="E174" s="142">
        <v>1</v>
      </c>
      <c r="F174" s="97" t="s">
        <v>177</v>
      </c>
      <c r="G174" s="123" t="s">
        <v>178</v>
      </c>
      <c r="H174" s="113">
        <f>H175</f>
        <v>-1000</v>
      </c>
      <c r="I174" s="113">
        <f t="shared" ref="I174" si="2">I175</f>
        <v>-1000</v>
      </c>
      <c r="J174" s="113"/>
    </row>
    <row r="175" spans="2:10" ht="45" x14ac:dyDescent="0.2">
      <c r="B175" s="93"/>
      <c r="C175" s="140"/>
      <c r="D175" s="141"/>
      <c r="E175" s="142"/>
      <c r="F175" s="105" t="s">
        <v>106</v>
      </c>
      <c r="G175" s="123"/>
      <c r="H175" s="106">
        <v>-1000</v>
      </c>
      <c r="I175" s="107">
        <v>-1000</v>
      </c>
      <c r="J175" s="99"/>
    </row>
    <row r="176" spans="2:10" x14ac:dyDescent="0.2">
      <c r="B176" s="93">
        <v>2451</v>
      </c>
      <c r="C176" s="140" t="s">
        <v>176</v>
      </c>
      <c r="D176" s="141" t="s">
        <v>179</v>
      </c>
      <c r="E176" s="142" t="s">
        <v>80</v>
      </c>
      <c r="F176" s="97" t="s">
        <v>180</v>
      </c>
      <c r="G176" s="123"/>
      <c r="H176" s="113">
        <v>500</v>
      </c>
      <c r="I176" s="113">
        <v>500</v>
      </c>
      <c r="J176" s="113"/>
    </row>
    <row r="177" spans="2:10" ht="45" x14ac:dyDescent="0.2">
      <c r="B177" s="93"/>
      <c r="C177" s="140"/>
      <c r="D177" s="141"/>
      <c r="E177" s="142"/>
      <c r="F177" s="105" t="s">
        <v>106</v>
      </c>
      <c r="G177" s="123"/>
      <c r="H177" s="106">
        <v>500</v>
      </c>
      <c r="I177" s="117">
        <v>500</v>
      </c>
      <c r="J177" s="99"/>
    </row>
    <row r="178" spans="2:10" x14ac:dyDescent="0.2">
      <c r="B178" s="93">
        <v>2511</v>
      </c>
      <c r="C178" s="140" t="s">
        <v>179</v>
      </c>
      <c r="D178" s="95">
        <v>1</v>
      </c>
      <c r="E178" s="96">
        <v>1</v>
      </c>
      <c r="F178" s="97" t="s">
        <v>181</v>
      </c>
      <c r="G178" s="123" t="s">
        <v>182</v>
      </c>
      <c r="H178" s="113">
        <v>500</v>
      </c>
      <c r="I178" s="113">
        <v>500</v>
      </c>
      <c r="J178" s="113"/>
    </row>
    <row r="179" spans="2:10" ht="45" x14ac:dyDescent="0.2">
      <c r="B179" s="93"/>
      <c r="C179" s="94"/>
      <c r="D179" s="95"/>
      <c r="E179" s="96"/>
      <c r="F179" s="105" t="s">
        <v>106</v>
      </c>
      <c r="G179" s="98"/>
      <c r="H179" s="106">
        <v>500</v>
      </c>
      <c r="I179" s="106">
        <v>500</v>
      </c>
      <c r="J179" s="99"/>
    </row>
    <row r="180" spans="2:10" x14ac:dyDescent="0.2">
      <c r="B180" s="93">
        <v>2631</v>
      </c>
      <c r="C180" s="140" t="s">
        <v>129</v>
      </c>
      <c r="D180" s="95">
        <v>3</v>
      </c>
      <c r="E180" s="96">
        <v>1</v>
      </c>
      <c r="F180" s="97" t="s">
        <v>183</v>
      </c>
      <c r="G180" s="143" t="s">
        <v>184</v>
      </c>
      <c r="H180" s="113">
        <f>H181+H182+H183+H184+H185+H186</f>
        <v>30839</v>
      </c>
      <c r="I180" s="113">
        <f t="shared" ref="I180:J180" si="3">I181+I182+I183+I184+I185+I186</f>
        <v>8480</v>
      </c>
      <c r="J180" s="113">
        <f t="shared" si="3"/>
        <v>22359</v>
      </c>
    </row>
    <row r="181" spans="2:10" x14ac:dyDescent="0.2">
      <c r="B181" s="93"/>
      <c r="C181" s="94"/>
      <c r="D181" s="95"/>
      <c r="E181" s="96"/>
      <c r="F181" s="102" t="s">
        <v>220</v>
      </c>
      <c r="G181" s="98"/>
      <c r="H181" s="106">
        <v>1090</v>
      </c>
      <c r="I181" s="106">
        <v>1090</v>
      </c>
      <c r="J181" s="99"/>
    </row>
    <row r="182" spans="2:10" ht="30.75" thickBot="1" x14ac:dyDescent="0.25">
      <c r="B182" s="93"/>
      <c r="C182" s="94"/>
      <c r="D182" s="95"/>
      <c r="E182" s="96"/>
      <c r="F182" s="114" t="s">
        <v>88</v>
      </c>
      <c r="G182" s="98"/>
      <c r="H182" s="106">
        <v>400</v>
      </c>
      <c r="I182" s="106">
        <v>400</v>
      </c>
      <c r="J182" s="99"/>
    </row>
    <row r="183" spans="2:10" ht="30.75" thickBot="1" x14ac:dyDescent="0.25">
      <c r="B183" s="93"/>
      <c r="C183" s="94"/>
      <c r="D183" s="95"/>
      <c r="E183" s="96"/>
      <c r="F183" s="116" t="s">
        <v>91</v>
      </c>
      <c r="G183" s="98"/>
      <c r="H183" s="106">
        <v>1990</v>
      </c>
      <c r="I183" s="106">
        <v>1990</v>
      </c>
      <c r="J183" s="99"/>
    </row>
    <row r="184" spans="2:10" x14ac:dyDescent="0.2">
      <c r="B184" s="93"/>
      <c r="C184" s="94"/>
      <c r="D184" s="95"/>
      <c r="E184" s="96"/>
      <c r="F184" s="105" t="s">
        <v>201</v>
      </c>
      <c r="G184" s="98"/>
      <c r="H184" s="106">
        <v>5000</v>
      </c>
      <c r="I184" s="144">
        <v>5000</v>
      </c>
      <c r="J184" s="99"/>
    </row>
    <row r="185" spans="2:10" s="13" customFormat="1" ht="16.5" customHeight="1" x14ac:dyDescent="0.2">
      <c r="B185" s="93"/>
      <c r="C185" s="94"/>
      <c r="D185" s="95"/>
      <c r="E185" s="96"/>
      <c r="F185" s="105" t="s">
        <v>92</v>
      </c>
      <c r="G185" s="98"/>
      <c r="H185" s="99">
        <v>3816</v>
      </c>
      <c r="I185" s="144"/>
      <c r="J185" s="99">
        <v>3816</v>
      </c>
    </row>
    <row r="186" spans="2:10" ht="30" x14ac:dyDescent="0.2">
      <c r="B186" s="93"/>
      <c r="C186" s="94"/>
      <c r="D186" s="95"/>
      <c r="E186" s="96"/>
      <c r="F186" s="105" t="s">
        <v>93</v>
      </c>
      <c r="G186" s="98"/>
      <c r="H186" s="99">
        <v>18543</v>
      </c>
      <c r="I186" s="144"/>
      <c r="J186" s="99">
        <v>18543</v>
      </c>
    </row>
    <row r="187" spans="2:10" x14ac:dyDescent="0.2">
      <c r="B187" s="93">
        <v>2641</v>
      </c>
      <c r="C187" s="140" t="s">
        <v>129</v>
      </c>
      <c r="D187" s="95">
        <v>4</v>
      </c>
      <c r="E187" s="96">
        <v>1</v>
      </c>
      <c r="F187" s="97" t="s">
        <v>185</v>
      </c>
      <c r="G187" s="123" t="s">
        <v>186</v>
      </c>
      <c r="H187" s="113">
        <f>H188+H189</f>
        <v>1990</v>
      </c>
      <c r="I187" s="113">
        <f t="shared" ref="I187" si="4">I188+I189</f>
        <v>1990</v>
      </c>
      <c r="J187" s="113"/>
    </row>
    <row r="188" spans="2:10" s="12" customFormat="1" ht="16.5" customHeight="1" x14ac:dyDescent="0.2">
      <c r="B188" s="93"/>
      <c r="C188" s="94"/>
      <c r="D188" s="95"/>
      <c r="E188" s="96"/>
      <c r="F188" s="102" t="s">
        <v>220</v>
      </c>
      <c r="G188" s="98"/>
      <c r="H188" s="106">
        <v>1000</v>
      </c>
      <c r="I188" s="106">
        <v>1000</v>
      </c>
      <c r="J188" s="130"/>
    </row>
    <row r="189" spans="2:10" ht="15.75" customHeight="1" thickBot="1" x14ac:dyDescent="0.25">
      <c r="B189" s="93"/>
      <c r="C189" s="94"/>
      <c r="D189" s="95"/>
      <c r="E189" s="96"/>
      <c r="F189" s="116" t="s">
        <v>91</v>
      </c>
      <c r="G189" s="98"/>
      <c r="H189" s="106">
        <v>990</v>
      </c>
      <c r="I189" s="106">
        <v>990</v>
      </c>
      <c r="J189" s="99"/>
    </row>
    <row r="190" spans="2:10" ht="15.75" customHeight="1" x14ac:dyDescent="0.2">
      <c r="B190" s="93">
        <v>2824</v>
      </c>
      <c r="C190" s="140" t="s">
        <v>187</v>
      </c>
      <c r="D190" s="141">
        <v>2</v>
      </c>
      <c r="E190" s="142">
        <v>4</v>
      </c>
      <c r="F190" s="97" t="s">
        <v>188</v>
      </c>
      <c r="G190" s="123"/>
      <c r="H190" s="145">
        <f>H191+H192+H193</f>
        <v>-1870</v>
      </c>
      <c r="I190" s="145">
        <f t="shared" ref="I190:J190" si="5">I191+I192+I193</f>
        <v>-70</v>
      </c>
      <c r="J190" s="145">
        <f t="shared" si="5"/>
        <v>-1800</v>
      </c>
    </row>
    <row r="191" spans="2:10" ht="16.5" customHeight="1" x14ac:dyDescent="0.2">
      <c r="B191" s="93"/>
      <c r="C191" s="140"/>
      <c r="D191" s="141"/>
      <c r="E191" s="142"/>
      <c r="F191" s="100" t="s">
        <v>90</v>
      </c>
      <c r="G191" s="123"/>
      <c r="H191" s="146">
        <v>-260</v>
      </c>
      <c r="I191" s="26">
        <v>-260</v>
      </c>
      <c r="J191" s="99"/>
    </row>
    <row r="192" spans="2:10" ht="18" customHeight="1" thickBot="1" x14ac:dyDescent="0.25">
      <c r="B192" s="93"/>
      <c r="C192" s="140"/>
      <c r="D192" s="141"/>
      <c r="E192" s="142"/>
      <c r="F192" s="114" t="s">
        <v>88</v>
      </c>
      <c r="G192" s="123"/>
      <c r="H192" s="128">
        <v>190</v>
      </c>
      <c r="I192" s="101">
        <v>190</v>
      </c>
      <c r="J192" s="99"/>
    </row>
    <row r="193" spans="2:12" ht="30" x14ac:dyDescent="0.2">
      <c r="B193" s="93"/>
      <c r="C193" s="140"/>
      <c r="D193" s="141"/>
      <c r="E193" s="142"/>
      <c r="F193" s="105" t="s">
        <v>93</v>
      </c>
      <c r="G193" s="123"/>
      <c r="H193" s="147">
        <v>-1800</v>
      </c>
      <c r="I193" s="101"/>
      <c r="J193" s="99">
        <v>-1800</v>
      </c>
    </row>
    <row r="194" spans="2:12" x14ac:dyDescent="0.2">
      <c r="B194" s="93">
        <v>2911</v>
      </c>
      <c r="C194" s="140" t="s">
        <v>189</v>
      </c>
      <c r="D194" s="95">
        <v>1</v>
      </c>
      <c r="E194" s="96">
        <v>1</v>
      </c>
      <c r="F194" s="97" t="s">
        <v>190</v>
      </c>
      <c r="G194" s="123" t="s">
        <v>191</v>
      </c>
      <c r="H194" s="113">
        <f>H205+H206+H207+H208</f>
        <v>16693.599999999999</v>
      </c>
      <c r="I194" s="113">
        <f t="shared" ref="I194:J194" si="6">I205+I206+I207+I208</f>
        <v>1150</v>
      </c>
      <c r="J194" s="113">
        <f t="shared" si="6"/>
        <v>15543.6</v>
      </c>
    </row>
    <row r="195" spans="2:12" ht="60" hidden="1" x14ac:dyDescent="0.2">
      <c r="B195" s="93"/>
      <c r="C195" s="94"/>
      <c r="D195" s="95"/>
      <c r="E195" s="96"/>
      <c r="F195" s="148" t="s">
        <v>106</v>
      </c>
      <c r="G195" s="98"/>
      <c r="H195" s="128">
        <v>0</v>
      </c>
      <c r="I195" s="101">
        <v>0</v>
      </c>
      <c r="J195" s="99">
        <v>0</v>
      </c>
      <c r="L195" s="12"/>
    </row>
    <row r="196" spans="2:12" s="13" customFormat="1" ht="10.5" hidden="1" customHeight="1" x14ac:dyDescent="0.2">
      <c r="B196" s="93"/>
      <c r="C196" s="94"/>
      <c r="D196" s="95"/>
      <c r="E196" s="96"/>
      <c r="F196" s="148" t="s">
        <v>93</v>
      </c>
      <c r="G196" s="98"/>
      <c r="H196" s="128">
        <v>0</v>
      </c>
      <c r="I196" s="101">
        <v>0</v>
      </c>
      <c r="J196" s="99">
        <v>0</v>
      </c>
      <c r="L196" s="6"/>
    </row>
    <row r="197" spans="2:12" ht="17.25" hidden="1" customHeight="1" x14ac:dyDescent="0.2">
      <c r="B197" s="125">
        <v>3000</v>
      </c>
      <c r="C197" s="138" t="s">
        <v>35</v>
      </c>
      <c r="D197" s="118">
        <v>0</v>
      </c>
      <c r="E197" s="119">
        <v>0</v>
      </c>
      <c r="F197" s="139" t="s">
        <v>223</v>
      </c>
      <c r="G197" s="127" t="s">
        <v>192</v>
      </c>
      <c r="H197" s="128">
        <v>0</v>
      </c>
      <c r="I197" s="101">
        <v>0</v>
      </c>
      <c r="J197" s="99">
        <v>0</v>
      </c>
      <c r="L197" s="13"/>
    </row>
    <row r="198" spans="2:12" hidden="1" x14ac:dyDescent="0.2">
      <c r="B198" s="93"/>
      <c r="C198" s="94"/>
      <c r="D198" s="95"/>
      <c r="E198" s="96"/>
      <c r="F198" s="115" t="s">
        <v>107</v>
      </c>
      <c r="G198" s="98"/>
      <c r="H198" s="106">
        <v>0</v>
      </c>
      <c r="I198" s="129">
        <v>0</v>
      </c>
      <c r="J198" s="99">
        <v>0</v>
      </c>
    </row>
    <row r="199" spans="2:12" hidden="1" x14ac:dyDescent="0.2">
      <c r="B199" s="93"/>
      <c r="C199" s="108"/>
      <c r="D199" s="118"/>
      <c r="E199" s="119"/>
      <c r="F199" s="115" t="s">
        <v>82</v>
      </c>
      <c r="G199" s="121"/>
      <c r="H199" s="106">
        <v>0</v>
      </c>
      <c r="I199" s="101">
        <v>0</v>
      </c>
      <c r="J199" s="99">
        <v>0</v>
      </c>
    </row>
    <row r="200" spans="2:12" ht="30" hidden="1" x14ac:dyDescent="0.2">
      <c r="B200" s="149">
        <v>3091</v>
      </c>
      <c r="C200" s="140" t="s">
        <v>35</v>
      </c>
      <c r="D200" s="150">
        <v>9</v>
      </c>
      <c r="E200" s="151">
        <v>1</v>
      </c>
      <c r="F200" s="152" t="s">
        <v>193</v>
      </c>
      <c r="G200" s="153" t="s">
        <v>194</v>
      </c>
      <c r="H200" s="154">
        <v>0</v>
      </c>
      <c r="I200" s="101">
        <v>0</v>
      </c>
      <c r="J200" s="99">
        <v>0</v>
      </c>
    </row>
    <row r="201" spans="2:12" ht="30" hidden="1" customHeight="1" x14ac:dyDescent="0.2">
      <c r="B201" s="93"/>
      <c r="C201" s="94"/>
      <c r="D201" s="95"/>
      <c r="E201" s="96"/>
      <c r="F201" s="115" t="s">
        <v>85</v>
      </c>
      <c r="G201" s="98"/>
      <c r="H201" s="106">
        <v>0</v>
      </c>
      <c r="I201" s="155">
        <v>0</v>
      </c>
      <c r="J201" s="99">
        <v>0</v>
      </c>
    </row>
    <row r="202" spans="2:12" hidden="1" x14ac:dyDescent="0.2">
      <c r="B202" s="93"/>
      <c r="C202" s="94"/>
      <c r="D202" s="95"/>
      <c r="E202" s="96"/>
      <c r="F202" s="115" t="s">
        <v>107</v>
      </c>
      <c r="G202" s="98"/>
      <c r="H202" s="106">
        <v>0</v>
      </c>
      <c r="I202" s="101">
        <v>0</v>
      </c>
      <c r="J202" s="99">
        <v>0</v>
      </c>
    </row>
    <row r="203" spans="2:12" hidden="1" x14ac:dyDescent="0.2">
      <c r="B203" s="93"/>
      <c r="C203" s="94"/>
      <c r="D203" s="95"/>
      <c r="E203" s="96"/>
      <c r="F203" s="115" t="s">
        <v>107</v>
      </c>
      <c r="G203" s="98"/>
      <c r="H203" s="106">
        <v>0</v>
      </c>
      <c r="I203" s="101">
        <v>0</v>
      </c>
      <c r="J203" s="99">
        <v>0</v>
      </c>
    </row>
    <row r="204" spans="2:12" ht="60" hidden="1" x14ac:dyDescent="0.2">
      <c r="B204" s="149">
        <v>3092</v>
      </c>
      <c r="C204" s="140" t="s">
        <v>35</v>
      </c>
      <c r="D204" s="150">
        <v>9</v>
      </c>
      <c r="E204" s="151">
        <v>2</v>
      </c>
      <c r="F204" s="152" t="s">
        <v>195</v>
      </c>
      <c r="G204" s="153"/>
      <c r="H204" s="154">
        <v>0</v>
      </c>
      <c r="I204" s="101">
        <v>0</v>
      </c>
      <c r="J204" s="99">
        <v>0</v>
      </c>
    </row>
    <row r="205" spans="2:12" ht="45" x14ac:dyDescent="0.2">
      <c r="B205" s="93"/>
      <c r="C205" s="94"/>
      <c r="D205" s="95"/>
      <c r="E205" s="96"/>
      <c r="F205" s="105" t="s">
        <v>106</v>
      </c>
      <c r="G205" s="98"/>
      <c r="H205" s="106">
        <v>1150</v>
      </c>
      <c r="I205" s="155">
        <v>1150</v>
      </c>
      <c r="J205" s="99"/>
      <c r="L205" s="26"/>
    </row>
    <row r="206" spans="2:12" s="13" customFormat="1" ht="24.75" customHeight="1" x14ac:dyDescent="0.2">
      <c r="B206" s="93"/>
      <c r="C206" s="94"/>
      <c r="D206" s="95"/>
      <c r="E206" s="96"/>
      <c r="F206" s="115" t="s">
        <v>93</v>
      </c>
      <c r="G206" s="98"/>
      <c r="H206" s="106">
        <v>14881.5</v>
      </c>
      <c r="I206" s="101"/>
      <c r="J206" s="99">
        <v>14881.5</v>
      </c>
    </row>
    <row r="207" spans="2:12" s="13" customFormat="1" ht="15.75" customHeight="1" x14ac:dyDescent="0.2">
      <c r="B207" s="93"/>
      <c r="C207" s="94"/>
      <c r="D207" s="95"/>
      <c r="E207" s="96"/>
      <c r="F207" s="115" t="s">
        <v>196</v>
      </c>
      <c r="G207" s="98"/>
      <c r="H207" s="106">
        <v>-87.9</v>
      </c>
      <c r="I207" s="101"/>
      <c r="J207" s="99">
        <v>-87.9</v>
      </c>
    </row>
    <row r="208" spans="2:12" s="13" customFormat="1" ht="19.5" customHeight="1" x14ac:dyDescent="0.2">
      <c r="B208" s="93"/>
      <c r="C208" s="94"/>
      <c r="D208" s="95"/>
      <c r="E208" s="96"/>
      <c r="F208" s="156" t="s">
        <v>69</v>
      </c>
      <c r="G208" s="98"/>
      <c r="H208" s="106">
        <v>750</v>
      </c>
      <c r="I208" s="107"/>
      <c r="J208" s="99">
        <v>750</v>
      </c>
    </row>
    <row r="209" spans="2:11" ht="30.75" thickBot="1" x14ac:dyDescent="0.25">
      <c r="B209" s="157">
        <v>3112</v>
      </c>
      <c r="C209" s="158" t="s">
        <v>36</v>
      </c>
      <c r="D209" s="158">
        <v>1</v>
      </c>
      <c r="E209" s="159">
        <v>2</v>
      </c>
      <c r="F209" s="160" t="s">
        <v>197</v>
      </c>
      <c r="G209" s="161"/>
      <c r="H209" s="145">
        <v>-16871.978600000002</v>
      </c>
      <c r="I209" s="145">
        <v>-16871.978600000002</v>
      </c>
      <c r="J209" s="145"/>
    </row>
    <row r="210" spans="2:11" ht="15.75" x14ac:dyDescent="0.2">
      <c r="B210" s="93"/>
      <c r="C210" s="94"/>
      <c r="D210" s="95"/>
      <c r="E210" s="96"/>
      <c r="F210" s="148" t="s">
        <v>198</v>
      </c>
      <c r="G210" s="98"/>
      <c r="H210" s="145">
        <v>-16871.978600000002</v>
      </c>
      <c r="I210" s="145">
        <v>-16871.978600000002</v>
      </c>
      <c r="J210" s="145"/>
    </row>
    <row r="211" spans="2:11" x14ac:dyDescent="0.2">
      <c r="C211" s="14"/>
      <c r="D211" s="15"/>
      <c r="E211" s="16"/>
    </row>
    <row r="212" spans="2:11" x14ac:dyDescent="0.2">
      <c r="C212" s="18"/>
      <c r="D212" s="15"/>
      <c r="E212" s="16"/>
    </row>
    <row r="213" spans="2:11" ht="17.25" x14ac:dyDescent="0.2">
      <c r="C213" s="18"/>
      <c r="D213" s="15"/>
      <c r="E213" s="16"/>
      <c r="F213" s="52" t="s">
        <v>207</v>
      </c>
      <c r="G213" s="53"/>
      <c r="H213" s="53"/>
      <c r="I213" s="53"/>
      <c r="J213" s="53"/>
      <c r="K213" s="54"/>
    </row>
    <row r="214" spans="2:11" x14ac:dyDescent="0.2">
      <c r="C214" s="18"/>
      <c r="D214" s="19"/>
      <c r="E214" s="20"/>
    </row>
  </sheetData>
  <mergeCells count="12">
    <mergeCell ref="F1:K1"/>
    <mergeCell ref="C2:K2"/>
    <mergeCell ref="C3:K3"/>
    <mergeCell ref="C4:K5"/>
    <mergeCell ref="F213:K213"/>
    <mergeCell ref="B6:B7"/>
    <mergeCell ref="C6:C7"/>
    <mergeCell ref="D6:D7"/>
    <mergeCell ref="E6:E7"/>
    <mergeCell ref="F6:F7"/>
    <mergeCell ref="G6:G7"/>
    <mergeCell ref="H6:J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Ekamutner</vt:lpstr>
      <vt:lpstr>Gorcarnakan_caxs</vt:lpstr>
      <vt:lpstr>Tntesagitakan</vt:lpstr>
      <vt:lpstr>Лист6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user16</cp:lastModifiedBy>
  <cp:lastPrinted>2021-07-13T06:56:58Z</cp:lastPrinted>
  <dcterms:created xsi:type="dcterms:W3CDTF">2021-07-08T12:12:32Z</dcterms:created>
  <dcterms:modified xsi:type="dcterms:W3CDTF">2021-07-13T06:59:39Z</dcterms:modified>
</cp:coreProperties>
</file>