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\Desktop\"/>
    </mc:Choice>
  </mc:AlternateContent>
  <bookViews>
    <workbookView xWindow="0" yWindow="0" windowWidth="28800" windowHeight="13170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  <sheet name="Лист6" sheetId="6" r:id="rId6"/>
  </sheets>
  <calcPr calcId="162913"/>
</workbook>
</file>

<file path=xl/calcChain.xml><?xml version="1.0" encoding="utf-8"?>
<calcChain xmlns="http://schemas.openxmlformats.org/spreadsheetml/2006/main">
  <c r="E20" i="3" l="1"/>
  <c r="F20" i="3"/>
  <c r="E22" i="3"/>
  <c r="F22" i="3"/>
  <c r="F49" i="3"/>
  <c r="E49" i="3" s="1"/>
  <c r="F11" i="3"/>
  <c r="G10" i="2"/>
  <c r="I10" i="2"/>
  <c r="H10" i="2"/>
  <c r="E52" i="3"/>
  <c r="E54" i="3"/>
  <c r="I282" i="6"/>
  <c r="H282" i="6"/>
  <c r="I267" i="6"/>
  <c r="H267" i="6" s="1"/>
  <c r="H238" i="6"/>
  <c r="H224" i="6"/>
  <c r="I224" i="6"/>
  <c r="G27" i="2"/>
  <c r="H27" i="2"/>
  <c r="G29" i="2"/>
  <c r="G31" i="2"/>
  <c r="G44" i="2"/>
  <c r="H44" i="2"/>
  <c r="J224" i="6"/>
  <c r="J8" i="6" s="1"/>
  <c r="I333" i="6"/>
  <c r="J313" i="6"/>
  <c r="H313" i="6" s="1"/>
  <c r="G313" i="6"/>
  <c r="H296" i="6"/>
  <c r="G296" i="6"/>
  <c r="I284" i="6"/>
  <c r="H284" i="6"/>
  <c r="I277" i="6"/>
  <c r="I271" i="6" s="1"/>
  <c r="J271" i="6"/>
  <c r="G271" i="6"/>
  <c r="F43" i="3" l="1"/>
  <c r="E43" i="3" s="1"/>
  <c r="I8" i="6"/>
  <c r="H8" i="6"/>
  <c r="H271" i="6"/>
  <c r="H254" i="6" l="1"/>
  <c r="I244" i="6"/>
  <c r="H244" i="6" s="1"/>
  <c r="G244" i="6"/>
  <c r="H236" i="6"/>
  <c r="G218" i="6"/>
  <c r="I218" i="6"/>
  <c r="G51" i="6"/>
  <c r="I51" i="6"/>
  <c r="H51" i="6" s="1"/>
  <c r="H40" i="6"/>
  <c r="G40" i="6"/>
  <c r="I13" i="6"/>
  <c r="H13" i="6" s="1"/>
</calcChain>
</file>

<file path=xl/sharedStrings.xml><?xml version="1.0" encoding="utf-8"?>
<sst xmlns="http://schemas.openxmlformats.org/spreadsheetml/2006/main" count="1111" uniqueCount="473">
  <si>
    <t>Հաշվետվություն</t>
  </si>
  <si>
    <t>Տարեկան հաստատված պլան</t>
  </si>
  <si>
    <t>Տարեկան ճշտված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</si>
  <si>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</si>
  <si>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</si>
  <si>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</si>
  <si>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</si>
  <si>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</si>
  <si>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</si>
  <si>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վարչական մաս</t>
  </si>
  <si>
    <t>(u.8+u.9)</t>
  </si>
  <si>
    <t>վարչական բյուջե</t>
  </si>
  <si>
    <t>Ֆոնդային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</si>
  <si>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</si>
  <si>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</si>
  <si>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</si>
  <si>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</si>
  <si>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</si>
  <si>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</si>
  <si>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</si>
  <si>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</si>
  <si>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</si>
  <si>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</si>
  <si>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</si>
  <si>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</si>
  <si>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</si>
  <si>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</si>
  <si>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</si>
  <si>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 ոգելից և ալկոհոլային խմիչքների և (կամ) ծխախոտի արտադրանքի վաճառքի թույլտվության համար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</si>
  <si>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</si>
  <si>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</si>
  <si>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</si>
  <si>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</si>
  <si>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</si>
  <si>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</si>
  <si>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</si>
  <si>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</si>
  <si>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</si>
  <si>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</si>
  <si>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</si>
  <si>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</si>
  <si>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</si>
  <si>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</si>
  <si>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</si>
  <si>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</si>
  <si>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</si>
  <si>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</si>
  <si>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կողմից աղբահանության վճար վճարողների համար աղբահանության աշխատանքները կազմակերպելու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</si>
  <si>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</si>
  <si>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Համայնքային ենթակայության մանկապարտեզի ծառայությունից օգտվողների համար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</si>
  <si>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</si>
  <si>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</si>
  <si>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</si>
  <si>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</si>
  <si>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</si>
  <si>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</si>
  <si>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3.9 Այլ եկամուտներ (տող 1391 + տող 1392 + տող 1393)</t>
  </si>
  <si>
    <t>7452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</si>
  <si>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</si>
  <si>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</si>
  <si>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</si>
  <si>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</si>
  <si>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</si>
  <si>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ֆոնդային բյուջե</t>
  </si>
  <si>
    <t>(ս.10+ ս11)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</si>
  <si>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</si>
  <si>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</si>
  <si>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</si>
  <si>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</si>
  <si>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</si>
  <si>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</si>
  <si>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</si>
  <si>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</si>
  <si>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>2</t>
  </si>
  <si>
    <t>3</t>
  </si>
  <si>
    <t>Ընդհանուր բնույթի ծառայություններ</t>
  </si>
  <si>
    <t xml:space="preserve">Ընդհանուր բնույթի այլ ծառայություններ </t>
  </si>
  <si>
    <t>4</t>
  </si>
  <si>
    <t>5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</si>
  <si>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</si>
  <si>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</si>
  <si>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</si>
  <si>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7</t>
  </si>
  <si>
    <t>8</t>
  </si>
  <si>
    <t>ՊԱՇՏՊԱՆՈՒԹՅՈՒՆ (տող2210+2220+տող2230+տող2240+տող2250)</t>
  </si>
  <si>
    <t>Քաղաքացիական պաշտպանություն</t>
  </si>
  <si>
    <t xml:space="preserve">Քաղաքացիական պաշտպանություն </t>
  </si>
  <si>
    <t>ՏՆՏԵՍԱԿԱՆ ՀԱՐԱԲԵՐՈՒԹՅՈՒՆՆԵՐ (տող2410+տող2420+տող2430+տող2440+տող2450+տող2460+տող2470+տող2480+տող2490)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</si>
  <si>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</si>
  <si>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</si>
  <si>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</si>
  <si>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Տրանսպորտ</t>
  </si>
  <si>
    <t xml:space="preserve">ճանապարհային տրանսպորտ 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</si>
  <si>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</si>
  <si>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</si>
  <si>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</si>
  <si>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</si>
  <si>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</si>
  <si>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Ջրամատակարարում</t>
  </si>
  <si>
    <t>Փողոցների լուսավորում</t>
  </si>
  <si>
    <t>ՀԱՆԳԻՍՏ, ՄՇԱԿՈՒՅԹ ԵՎ ԿՐՈՆ (տող2810+տող2820+տող2830+տող2840+տող2850+տող2860)</t>
  </si>
  <si>
    <t>Մշակութային ծառայություններ</t>
  </si>
  <si>
    <t>Այլ մշակութային կազմակերպություններ</t>
  </si>
  <si>
    <t>Կրոնական և հասարակական այլ ծառայություններ</t>
  </si>
  <si>
    <t>Քաղաքական կուսակցություններ, հասարակական կազմակերպություններ, արհմիություններ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</si>
  <si>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</si>
  <si>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</si>
  <si>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</si>
  <si>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ՍՈՑԻԱԼԱԿԱՆ ՊԱՇՏՊԱՆՈՒԹՅՈՒՆ (տող3010+տող3020+տող3030+տող3040+տող3050+տող3060+տող3070+տող3080+տող3090) </t>
  </si>
  <si>
    <t>10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</si>
  <si>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</si>
  <si>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</si>
  <si>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</si>
  <si>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</si>
  <si>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</si>
  <si>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</si>
  <si>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</si>
  <si>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</si>
  <si>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(ս.8+ս.9)</t>
  </si>
  <si>
    <t xml:space="preserve">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</si>
  <si>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</si>
  <si>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</si>
  <si>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</si>
  <si>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</si>
  <si>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</si>
  <si>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</si>
  <si>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</si>
  <si>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</si>
  <si>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</si>
  <si>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</si>
  <si>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</si>
  <si>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</si>
  <si>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</si>
  <si>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</si>
  <si>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</si>
  <si>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</si>
  <si>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</si>
  <si>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</si>
  <si>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</si>
  <si>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</si>
  <si>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</si>
  <si>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</si>
  <si>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</si>
  <si>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</si>
  <si>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</si>
  <si>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</si>
  <si>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</si>
  <si>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</si>
  <si>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-Համակարգչային ծառայություններ</t>
  </si>
  <si>
    <t>4232</t>
  </si>
  <si>
    <t xml:space="preserve"> -Տեղակատվական ծառայություններ</t>
  </si>
  <si>
    <t>4234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</si>
  <si>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</si>
  <si>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</si>
  <si>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</si>
  <si>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</si>
  <si>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</si>
  <si>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</si>
  <si>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</si>
  <si>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</si>
  <si>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</si>
  <si>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</si>
  <si>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</si>
  <si>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</si>
  <si>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</si>
  <si>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</si>
  <si>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</si>
  <si>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</si>
  <si>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</si>
  <si>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</si>
  <si>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</si>
  <si>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</si>
  <si>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</si>
  <si>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</si>
  <si>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</si>
  <si>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</si>
  <si>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</si>
  <si>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</si>
  <si>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</si>
  <si>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</si>
  <si>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</si>
  <si>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</si>
  <si>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</si>
  <si>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</si>
  <si>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</si>
  <si>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</si>
  <si>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</si>
  <si>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</si>
  <si>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</si>
  <si>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</si>
  <si>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</si>
  <si>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</si>
  <si>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</si>
  <si>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</si>
  <si>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</si>
  <si>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-Պարտադիր վճարներ</t>
  </si>
  <si>
    <t>4823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</si>
  <si>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</si>
  <si>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</si>
  <si>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</si>
  <si>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</si>
  <si>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</si>
  <si>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</si>
  <si>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</si>
  <si>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</si>
  <si>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</si>
  <si>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</si>
  <si>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</si>
  <si>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</si>
  <si>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</si>
  <si>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</si>
  <si>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</si>
  <si>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</si>
  <si>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</si>
  <si>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</si>
  <si>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</si>
  <si>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</si>
  <si>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</si>
  <si>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 Նախագծահետազոտական ծախսեր</t>
  </si>
  <si>
    <t>5134</t>
  </si>
  <si>
    <t>(ս.7 + ս8)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</si>
  <si>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</si>
  <si>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</si>
  <si>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</si>
  <si>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NN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</si>
  <si>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</si>
  <si>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</si>
  <si>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</si>
  <si>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2. ՖԻՆԱՆՍԱԿԱՆ ԱԿՏԻՎՆԵՐ  (տող8161+տող8170+տող8190+տող8201+տող8202+տող8203)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</si>
  <si>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</si>
  <si>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</si>
  <si>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</si>
  <si>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</si>
  <si>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</si>
  <si>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</si>
  <si>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</si>
  <si>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</si>
  <si>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</si>
  <si>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</si>
  <si>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</si>
  <si>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</si>
  <si>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</si>
  <si>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</si>
  <si>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</si>
  <si>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</si>
  <si>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</si>
  <si>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Ð²îì²Ì  1</t>
  </si>
  <si>
    <t>Ð²Ø²ÚÜøÆ ´ÚàôæºÆ ºÎ²ØàôîÜºðÀ</t>
  </si>
  <si>
    <t>(Ñ³½³ñ ¹ñ³Ùáí)</t>
  </si>
  <si>
    <t>Ընդամենը տարեկան հաստատված պլան</t>
  </si>
  <si>
    <t xml:space="preserve"> Ð²Ø²ÚÜøÆ  ´ÚàôæºÆ Ì²ÊêºðÀ` Àêî ´Úàôæºî²ÚÆÜ Ì²ÊêºðÆ  ¶àðÌ²è²Î²Ü ¸²ê²Î²ð¶Ø²Ü</t>
  </si>
  <si>
    <t xml:space="preserve"> Ð²îì²Ì 2</t>
  </si>
  <si>
    <t>(Ñ³½³ñ ¹ñ³ÙÝ»ñáí)</t>
  </si>
  <si>
    <t xml:space="preserve">                                            Տարեկան ճշտված պլան                          </t>
  </si>
  <si>
    <t>Ð²îì²Ì 3</t>
  </si>
  <si>
    <t>Ð²Ø²ÚÜøÆ  ´ÚàôæºÆ  Ì²ÊêºðÀ`  Àêî  ´Úàôæºî²ÚÆÜ Ì²ÊêºðÆ îÜîºê²¶Æî²Î²Ü ¸²ê²Î²ð¶Ø²Ü</t>
  </si>
  <si>
    <t>Ð²îì²Ì  4</t>
  </si>
  <si>
    <t>Ð²Ø²ÚÜøÆ ´ÚàôæºÆ ØÆæàòÜºðÆ î²ðºìºðæÆ Ð²ìºÈàôð¸À  Î²Ø  ¸ºüÆòÆîÀ  (ä²Î²êàôð¸À)</t>
  </si>
  <si>
    <t>Ð²îì²Ì  5</t>
  </si>
  <si>
    <t>Ð²Ø²ÚÜøÆ  ´ÚàôæºÆ  Ð²ìºÈàôð¸Æ  ú¶î²¶àðÌØ²Ü  àôÔÔàôÂÚàôÜÜºðÀ  Î²Ø ¸ºüÆòÆîÆ (ä²Î²êàôð¸Æ)  üÆÜ²Üê²ìàðØ²Ü  ²Ô´ÚàôðÜºðÀ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</si>
  <si>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</si>
  <si>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</si>
  <si>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</si>
  <si>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</si>
  <si>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</si>
  <si>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</si>
  <si>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</si>
  <si>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</si>
  <si>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Description</t>
  </si>
  <si>
    <t>í³ñã³Ï³Ý µÛáõç»</t>
  </si>
  <si>
    <t>ýáÝ¹³ÛÇÝ µÛáõç»</t>
  </si>
  <si>
    <t xml:space="preserve"> X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</si>
  <si>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</si>
  <si>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</si>
  <si>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</si>
  <si>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</si>
  <si>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</si>
  <si>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</si>
  <si>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</si>
  <si>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>áñÇó`</t>
  </si>
  <si>
    <t xml:space="preserve">úñ»Ýë¹Çñ ¨ ·áñÍ³¹Çñ Ù³ñÙÇÝÝ»ñ,å»ï³Ï³Ý Ï³é³í³ñáõÙ </t>
  </si>
  <si>
    <t>Executive and legislative organs</t>
  </si>
  <si>
    <t>³Û¹ ÃíáõÙ Í³Ëë»ñÇ í»ñÍ³ÝáõÙÁ` Áëï µÛáõç»ï³ÛÇÝ Í³Ëë»ñÇ ïÝï»ë³·Çï³Ï³Ý ¹³ë³Ï³ñ·Ù³Ý Ñá¹í³ÍÝ»ñÇ</t>
  </si>
  <si>
    <t xml:space="preserve"> -²ßË³ïáÕÝ»ñÇ ³ßË³ï³í³ñÓ»ñ ¨ Ñ³í»É³í×³ñÝ»ñ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</si>
  <si>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</si>
  <si>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-ÎáÙáõÝ³É Í³é³ÛáõÃÛáõÝÝ»ñ</t>
  </si>
  <si>
    <t xml:space="preserve"> -Î³åÇ Í³é³ÛáõÃÛáõÝÝ»ñ</t>
  </si>
  <si>
    <t xml:space="preserve"> -¶áõÛùÇ ¨ ë³ñù³íáñáõÙÝ»ñÇ í³ñÓ³Ï³ÉáõÃÛáõÝ</t>
  </si>
  <si>
    <t xml:space="preserve"> -²å³Ñáí³·ñ³Ï³Ý Í³Ëë»ñ</t>
  </si>
  <si>
    <t xml:space="preserve"> -Ü»ñùÇÝ ·áñÍáõÕáõÙÝ»ñ</t>
  </si>
  <si>
    <t xml:space="preserve"> -Ð³Ù³Ï³ñ·ã³ÛÇÝ Í³é³ÛáõÃÛáõÝÝ»ñ</t>
  </si>
  <si>
    <t xml:space="preserve"> -î»Õ³Ï³ïí³Ï³Ý Í³é³ÛáõÃÛáõÝÝ»ñ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</si>
  <si>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</si>
  <si>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</si>
  <si>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-Ü»ñÏ³Û³óáõóã³Ï³Ý Í³Ëë»ñ</t>
  </si>
  <si>
    <t xml:space="preserve"> -Ø»ù»Ý³Ý»ñÇ ¨ ë³ñù³íáñáõÙÝ»ñÇ ÁÝÃ³óÇÏ Ýáñá·áõÙ ¨ å³Ñå³ÝáõÙ</t>
  </si>
  <si>
    <t xml:space="preserve"> -¶ñ³ë»ÝÛ³Ï³ÛÇÝ ÝÛáõÃ»ñ ¨ Ñ³·áõëï</t>
  </si>
  <si>
    <t xml:space="preserve"> -îñ³Ýëåáñï³ÛÇÝ ÝÛáõÃ»ñ</t>
  </si>
  <si>
    <t xml:space="preserve"> -Î»Ýó³Õ³ÛÇÝ ¨ Ñ³Ýñ³ÛÇÝ ëÝÝ¹Ç ÝÛáõÃ»ñ</t>
  </si>
  <si>
    <t xml:space="preserve"> -Ð³ïáõÏ Ýå³ï³Ï³ÛÇÝ ³ÛÉ ÝÛáõÃ»ñ</t>
  </si>
  <si>
    <t>-å³ñï³¹Çñ í×³ñÝ»ñ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</si>
  <si>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</si>
  <si>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</si>
  <si>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 îñ³Ýëåáñï³ÛÇÝ ë³ñù³íáñáõÙÝ»ñ</t>
  </si>
  <si>
    <t xml:space="preserve"> - ì³ñã³Ï³Ý ë³ñù³íáñáõÙÝ»ñ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</si>
  <si>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</si>
  <si>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</si>
  <si>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</si>
  <si>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</si>
  <si>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</si>
  <si>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</si>
  <si>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</si>
  <si>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</si>
  <si>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</si>
  <si>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</si>
  <si>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</si>
  <si>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</si>
  <si>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 -êáõµëÇ¹Ç³Ý»ñ áã-ýÇÝ³Ýë³Ï³Ý å»ï³Ï³Ý (h³Ù³ÛÝù³ÛÇÝ) Ï³½Ù³Ï»ñåáõÃÛáõÝÝ»ñÇÝ 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</si>
  <si>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</si>
  <si>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 xml:space="preserve"> -ä³ñï³¹Çñ í×³ñÝ»ñ</t>
  </si>
  <si>
    <t>......................................................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</si>
  <si>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</si>
  <si>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</si>
  <si>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</si>
  <si>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</si>
  <si>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</si>
  <si>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</si>
  <si>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</si>
  <si>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</si>
  <si>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</si>
  <si>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</si>
  <si>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</si>
  <si>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</si>
  <si>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</si>
  <si>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</si>
  <si>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</si>
  <si>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</si>
  <si>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</si>
  <si>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</si>
  <si>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</si>
  <si>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</si>
  <si>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</si>
  <si>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06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</si>
  <si>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</si>
  <si>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</si>
  <si>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</si>
  <si>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</si>
  <si>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</si>
  <si>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</si>
  <si>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</si>
  <si>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</si>
  <si>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</si>
  <si>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</si>
  <si>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</si>
  <si>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</si>
  <si>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</si>
  <si>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</si>
  <si>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</si>
  <si>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</si>
  <si>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</si>
  <si>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</si>
  <si>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</si>
  <si>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</si>
  <si>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</si>
  <si>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</si>
  <si>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</si>
  <si>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</si>
  <si>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</si>
  <si>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</si>
  <si>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</si>
  <si>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</si>
  <si>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</si>
  <si>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</si>
  <si>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</si>
  <si>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</si>
  <si>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</si>
  <si>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</si>
  <si>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</si>
  <si>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</si>
  <si>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</si>
  <si>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</si>
  <si>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</si>
  <si>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</si>
  <si>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</si>
  <si>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</si>
  <si>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</si>
  <si>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</si>
  <si>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</si>
  <si>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(³ÛÉ ¹³ë»ñÇÝ ãå³ïÏ³ÝáÕ)</t>
  </si>
  <si>
    <t>Public Order and Safety Not Elsewhere Classified</t>
  </si>
  <si>
    <t>Public order and safety not elsewhere classified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</si>
  <si>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</si>
  <si>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</si>
  <si>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</si>
  <si>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</si>
  <si>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</si>
  <si>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</si>
  <si>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</si>
  <si>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</si>
  <si>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</si>
  <si>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</si>
  <si>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</si>
  <si>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</si>
  <si>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</si>
  <si>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>îñ³Ýëåáñï</t>
  </si>
  <si>
    <t>Transport</t>
  </si>
  <si>
    <t>05</t>
  </si>
  <si>
    <t>Ö³Ý³å³ñÑ³ÛÇÝ ïñ³Ýëåáñï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</si>
  <si>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</si>
  <si>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</si>
  <si>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</si>
  <si>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</si>
  <si>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</si>
  <si>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 xml:space="preserve"> -Þñç³Ï³ ÙÇç³í³ÛñÇ å³ßïå³ÝáõÃÛ³Ý ¨ ·Çï³Ï³Ý ÝÛáõÃ»ñ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</si>
  <si>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</si>
  <si>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</si>
  <si>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</si>
  <si>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</si>
  <si>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HOUSING AND COMMUNITY AMENITIES</t>
  </si>
  <si>
    <t>æñ³Ù³ï³Ï³ñ³ñáõÙ</t>
  </si>
  <si>
    <t>Water Supply</t>
  </si>
  <si>
    <t xml:space="preserve">æñ³Ù³ï³Ï³ñ³ñáõÙ </t>
  </si>
  <si>
    <t>Water supply</t>
  </si>
  <si>
    <t>-մասնագիտական ծառայություններ</t>
  </si>
  <si>
    <t>öáÕáóÝ»ñÇ Éáõë³íáñáõÙ</t>
  </si>
  <si>
    <t>Street Lighting</t>
  </si>
  <si>
    <t xml:space="preserve">öáÕáóÝ»ñÇ Éáõë³íáñáõÙ </t>
  </si>
  <si>
    <t>Street lighting</t>
  </si>
  <si>
    <t>Ընդանուր բնույթի այլ ծառայություններ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</si>
  <si>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</si>
  <si>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</si>
  <si>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</si>
  <si>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</si>
  <si>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</si>
  <si>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RECREATION, CULTURE and RELIGION</t>
  </si>
  <si>
    <t>Øß³ÏáõÃ³ÛÇÝ Í³é³ÛáõÃÛáõÝÝ»ñ</t>
  </si>
  <si>
    <t>Cultural Services</t>
  </si>
  <si>
    <t>²ÛÉ Ùß³ÏáõÃ³ÛÇÝ Ï³½Ù³Ï»ñåáõÃÛáõÝÝ»ñ</t>
  </si>
  <si>
    <t xml:space="preserve"> </t>
  </si>
  <si>
    <t>ÎñáÝ³Ï³Ý ¨ Ñ³ë³ñ³Ï³Ï³Ý ³ÛÉ Í³é³ÛáõÃÛáõÝÝ»ñ</t>
  </si>
  <si>
    <t>Religious and Other Community Services</t>
  </si>
  <si>
    <t>ºñÇï³ë³ñ¹³Ï³Ý Íñ³·ñ»ñ</t>
  </si>
  <si>
    <t>հատուկ նպատակային նյութեր</t>
  </si>
  <si>
    <t xml:space="preserve"> - ²ÛÉ ÁÝÃ³óÇÏ ¹ñ³Ù³ßÝáñÑÝ»ñ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</si>
  <si>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</si>
  <si>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</si>
  <si>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</si>
  <si>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</si>
  <si>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</si>
  <si>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</si>
  <si>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</si>
  <si>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</si>
  <si>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</si>
  <si>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êáóÇ³É³Ï³Ý å³ßïå³ÝáõÃÛáõÝ (³ÛÉ ¹³ë»ñÇÝ ãå³ïÏ³ÝáÕ)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</si>
  <si>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</si>
  <si>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</si>
  <si>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Կապիտալ Վերանորոգում</t>
  </si>
  <si>
    <t>վարչական սարքավորումներ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</si>
  <si>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</si>
  <si>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</si>
  <si>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</si>
  <si>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 -²ÛÉ Ýå³ëïÝ»ñ µÛáõç»Çó</t>
  </si>
  <si>
    <t xml:space="preserve"> -Հատուկ նպատակային  ÝÛáõÃ»ñ</t>
  </si>
  <si>
    <t>-Գրասենյակային ապրանքներ և հագուստ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</si>
  <si>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</si>
  <si>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</si>
  <si>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</si>
  <si>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 xml:space="preserve"> -ä³Ñáõëï³ÛÇÝ ÙÇçáóÝ»ñ</t>
  </si>
  <si>
    <t xml:space="preserve">              Տարեկան հաստատված պլան ընդամենը</t>
  </si>
  <si>
    <t xml:space="preserve"> -Այլ կապիտալ դրամաշնորհներ                                   </t>
  </si>
  <si>
    <t xml:space="preserve"> - Այլ ընթացիկ դրամաշնորհներ                        </t>
  </si>
  <si>
    <t>-Այլ կապիտալ դրամաշնորհներ</t>
  </si>
  <si>
    <t xml:space="preserve">Ընդամենը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</si>
</sst>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000"/>
    <numFmt numFmtId="167" formatCode="000"/>
    <numFmt numFmtId="170" formatCode="0.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u/>
      <sz val="14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10"/>
      <name val="Arial Armenian"/>
      <family val="2"/>
    </font>
    <font>
      <b/>
      <sz val="14"/>
      <name val="Arial Armenian"/>
      <family val="2"/>
    </font>
    <font>
      <sz val="12"/>
      <name val="Arial Armenian"/>
      <family val="2"/>
    </font>
    <font>
      <b/>
      <sz val="10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sz val="8"/>
      <color indexed="10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i/>
      <sz val="11"/>
      <name val="Arial Armenian"/>
      <family val="2"/>
    </font>
    <font>
      <b/>
      <i/>
      <sz val="12"/>
      <name val="Arial Armenian"/>
      <family val="2"/>
    </font>
    <font>
      <b/>
      <sz val="9"/>
      <name val="Arial Armenian"/>
      <family val="2"/>
    </font>
    <font>
      <i/>
      <sz val="9"/>
      <name val="Arial Armenian"/>
      <family val="2"/>
    </font>
    <font>
      <b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10"/>
      <name val="Arial LatArm"/>
      <family val="2"/>
    </font>
    <font>
      <i/>
      <sz val="11"/>
      <name val="Arial LatArm"/>
      <family val="2"/>
    </font>
    <font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0B0B0"/>
      </left>
      <right/>
      <top/>
      <bottom style="thin">
        <color rgb="FFB0B0B0"/>
      </bottom>
      <diagonal/>
    </border>
    <border>
      <left/>
      <right style="thin">
        <color rgb="FFB0B0B0"/>
      </right>
      <top/>
      <bottom style="thin">
        <color rgb="FFB0B0B0"/>
      </bottom>
      <diagonal/>
    </border>
    <border>
      <left style="hair">
        <color rgb="FFB0B0B0"/>
      </left>
      <right/>
      <top style="thin">
        <color rgb="FFB0B0B0"/>
      </top>
      <bottom style="thin">
        <color rgb="FFB0B0B0"/>
      </bottom>
      <diagonal/>
    </border>
    <border>
      <left style="hair">
        <color rgb="FFB0B0B0"/>
      </left>
      <right style="thin">
        <color rgb="FFB0B0B0"/>
      </right>
      <top/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222">
    <xf numFmtId="0" fontId="0" fillId="0" borderId="0" xfId="0"/>
    <xf numFmtId="0" fontId="0" fillId="0" borderId="10" xfId="42" applyFill="1" applyBorder="1"/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0" fontId="18" fillId="0" borderId="10" xfId="44" applyFont="1" applyFill="1" applyBorder="1" applyAlignment="1"/>
    <xf numFmtId="0" fontId="18" fillId="0" borderId="10" xfId="43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 wrapText="1"/>
    </xf>
    <xf numFmtId="0" fontId="0" fillId="0" borderId="15" xfId="42" applyFill="1" applyBorder="1"/>
    <xf numFmtId="0" fontId="18" fillId="0" borderId="17" xfId="43" applyFont="1" applyFill="1" applyBorder="1" applyAlignment="1">
      <alignment vertical="center"/>
    </xf>
    <xf numFmtId="0" fontId="0" fillId="0" borderId="18" xfId="42" applyFill="1" applyBorder="1"/>
    <xf numFmtId="4" fontId="19" fillId="0" borderId="16" xfId="52" applyNumberFormat="1" applyFont="1" applyFill="1" applyBorder="1" applyAlignment="1">
      <alignment horizontal="right" vertical="center"/>
    </xf>
    <xf numFmtId="4" fontId="19" fillId="0" borderId="16" xfId="45" applyNumberFormat="1" applyFont="1" applyFill="1" applyBorder="1" applyAlignment="1">
      <alignment horizontal="center" vertical="center"/>
    </xf>
    <xf numFmtId="0" fontId="21" fillId="0" borderId="16" xfId="48" applyFont="1" applyFill="1" applyBorder="1" applyAlignment="1">
      <alignment horizontal="left" vertical="center" wrapText="1"/>
    </xf>
    <xf numFmtId="4" fontId="19" fillId="0" borderId="16" xfId="45" applyNumberFormat="1" applyFont="1" applyFill="1" applyBorder="1" applyAlignment="1">
      <alignment horizontal="center" vertical="center" wrapText="1"/>
    </xf>
    <xf numFmtId="0" fontId="19" fillId="0" borderId="16" xfId="51" applyFont="1" applyFill="1" applyBorder="1" applyAlignment="1">
      <alignment horizontal="right" vertical="center"/>
    </xf>
    <xf numFmtId="0" fontId="21" fillId="0" borderId="16" xfId="49" applyFont="1" applyFill="1" applyBorder="1" applyAlignment="1">
      <alignment horizontal="center" vertical="center"/>
    </xf>
    <xf numFmtId="0" fontId="21" fillId="0" borderId="16" xfId="47" applyFont="1" applyFill="1" applyBorder="1" applyAlignment="1">
      <alignment horizontal="left" vertical="center" wrapText="1"/>
    </xf>
    <xf numFmtId="4" fontId="19" fillId="0" borderId="12" xfId="52" applyNumberFormat="1" applyFont="1" applyFill="1" applyBorder="1" applyAlignment="1">
      <alignment horizontal="right" vertical="center" wrapText="1"/>
    </xf>
    <xf numFmtId="4" fontId="19" fillId="0" borderId="24" xfId="52" applyNumberFormat="1" applyFont="1" applyFill="1" applyBorder="1" applyAlignment="1">
      <alignment horizontal="right" vertical="center" wrapText="1"/>
    </xf>
    <xf numFmtId="0" fontId="0" fillId="0" borderId="17" xfId="42" applyFill="1" applyBorder="1"/>
    <xf numFmtId="4" fontId="19" fillId="0" borderId="25" xfId="45" applyNumberFormat="1" applyFont="1" applyFill="1" applyBorder="1" applyAlignment="1">
      <alignment horizontal="center" vertical="center"/>
    </xf>
    <xf numFmtId="0" fontId="18" fillId="0" borderId="10" xfId="43" applyFont="1" applyFill="1" applyBorder="1" applyAlignment="1">
      <alignment horizontal="center" vertical="center" wrapText="1"/>
    </xf>
    <xf numFmtId="4" fontId="19" fillId="0" borderId="16" xfId="52" applyNumberFormat="1" applyFont="1" applyFill="1" applyBorder="1" applyAlignment="1">
      <alignment horizontal="right" vertical="center" wrapText="1"/>
    </xf>
    <xf numFmtId="0" fontId="28" fillId="0" borderId="0" xfId="0" applyFont="1" applyFill="1" applyBorder="1"/>
    <xf numFmtId="0" fontId="26" fillId="0" borderId="0" xfId="0" applyFont="1" applyFill="1" applyBorder="1"/>
    <xf numFmtId="166" fontId="29" fillId="0" borderId="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right" vertical="top"/>
    </xf>
    <xf numFmtId="0" fontId="25" fillId="0" borderId="0" xfId="0" applyFont="1" applyFill="1" applyBorder="1"/>
    <xf numFmtId="166" fontId="24" fillId="0" borderId="0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center"/>
    </xf>
    <xf numFmtId="0" fontId="33" fillId="0" borderId="38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49" fontId="35" fillId="0" borderId="46" xfId="0" applyNumberFormat="1" applyFont="1" applyFill="1" applyBorder="1" applyAlignment="1">
      <alignment horizontal="center" vertical="center" wrapText="1"/>
    </xf>
    <xf numFmtId="49" fontId="35" fillId="0" borderId="47" xfId="0" applyNumberFormat="1" applyFont="1" applyFill="1" applyBorder="1" applyAlignment="1">
      <alignment horizontal="center" vertical="center" wrapText="1"/>
    </xf>
    <xf numFmtId="49" fontId="35" fillId="0" borderId="48" xfId="0" applyNumberFormat="1" applyFont="1" applyFill="1" applyBorder="1" applyAlignment="1">
      <alignment horizontal="center" vertical="center" wrapText="1"/>
    </xf>
    <xf numFmtId="49" fontId="35" fillId="0" borderId="45" xfId="0" applyNumberFormat="1" applyFont="1" applyFill="1" applyBorder="1" applyAlignment="1">
      <alignment horizontal="center" vertical="center" wrapText="1"/>
    </xf>
    <xf numFmtId="49" fontId="35" fillId="0" borderId="49" xfId="0" applyNumberFormat="1" applyFont="1" applyFill="1" applyBorder="1" applyAlignment="1">
      <alignment horizontal="center" vertical="center" wrapText="1"/>
    </xf>
    <xf numFmtId="49" fontId="35" fillId="0" borderId="5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36" fillId="0" borderId="46" xfId="0" applyFont="1" applyFill="1" applyBorder="1" applyAlignment="1">
      <alignment horizontal="center" vertical="center" wrapText="1"/>
    </xf>
    <xf numFmtId="49" fontId="37" fillId="0" borderId="47" xfId="0" applyNumberFormat="1" applyFont="1" applyFill="1" applyBorder="1" applyAlignment="1">
      <alignment horizontal="center" vertical="center" wrapText="1"/>
    </xf>
    <xf numFmtId="0" fontId="37" fillId="0" borderId="47" xfId="0" applyNumberFormat="1" applyFont="1" applyFill="1" applyBorder="1" applyAlignment="1">
      <alignment horizontal="center" vertical="center" wrapText="1"/>
    </xf>
    <xf numFmtId="0" fontId="38" fillId="0" borderId="48" xfId="0" applyNumberFormat="1" applyFont="1" applyFill="1" applyBorder="1" applyAlignment="1">
      <alignment horizontal="center" vertical="center" wrapText="1"/>
    </xf>
    <xf numFmtId="0" fontId="24" fillId="0" borderId="45" xfId="0" applyNumberFormat="1" applyFont="1" applyFill="1" applyBorder="1" applyAlignment="1">
      <alignment horizontal="center" vertical="center" wrapText="1" readingOrder="1"/>
    </xf>
    <xf numFmtId="167" fontId="32" fillId="0" borderId="49" xfId="0" applyNumberFormat="1" applyFont="1" applyFill="1" applyBorder="1" applyAlignment="1">
      <alignment horizontal="center" vertical="center" wrapText="1"/>
    </xf>
    <xf numFmtId="165" fontId="40" fillId="0" borderId="2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/>
    </xf>
    <xf numFmtId="49" fontId="35" fillId="0" borderId="52" xfId="0" applyNumberFormat="1" applyFont="1" applyFill="1" applyBorder="1" applyAlignment="1">
      <alignment horizontal="center" vertical="center"/>
    </xf>
    <xf numFmtId="0" fontId="35" fillId="0" borderId="53" xfId="0" applyNumberFormat="1" applyFont="1" applyFill="1" applyBorder="1" applyAlignment="1">
      <alignment horizontal="center" vertical="center"/>
    </xf>
    <xf numFmtId="0" fontId="35" fillId="0" borderId="54" xfId="0" applyNumberFormat="1" applyFont="1" applyFill="1" applyBorder="1" applyAlignment="1">
      <alignment horizontal="center" vertical="center"/>
    </xf>
    <xf numFmtId="0" fontId="39" fillId="0" borderId="55" xfId="0" applyNumberFormat="1" applyFont="1" applyFill="1" applyBorder="1" applyAlignment="1">
      <alignment horizontal="center" vertical="center" wrapText="1" readingOrder="1"/>
    </xf>
    <xf numFmtId="167" fontId="39" fillId="0" borderId="56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0" fontId="25" fillId="0" borderId="51" xfId="0" applyFont="1" applyFill="1" applyBorder="1" applyAlignment="1">
      <alignment vertical="center"/>
    </xf>
    <xf numFmtId="0" fontId="33" fillId="0" borderId="57" xfId="0" applyNumberFormat="1" applyFont="1" applyFill="1" applyBorder="1" applyAlignment="1">
      <alignment horizontal="left" vertical="top" wrapText="1" readingOrder="1"/>
    </xf>
    <xf numFmtId="167" fontId="39" fillId="0" borderId="56" xfId="0" applyNumberFormat="1" applyFont="1" applyFill="1" applyBorder="1" applyAlignment="1">
      <alignment vertical="top" wrapText="1"/>
    </xf>
    <xf numFmtId="0" fontId="25" fillId="0" borderId="58" xfId="0" applyFont="1" applyFill="1" applyBorder="1" applyAlignment="1">
      <alignment vertical="center"/>
    </xf>
    <xf numFmtId="0" fontId="35" fillId="0" borderId="16" xfId="0" applyNumberFormat="1" applyFont="1" applyFill="1" applyBorder="1" applyAlignment="1">
      <alignment horizontal="center" vertical="center"/>
    </xf>
    <xf numFmtId="0" fontId="35" fillId="0" borderId="19" xfId="0" applyNumberFormat="1" applyFont="1" applyFill="1" applyBorder="1" applyAlignment="1">
      <alignment horizontal="center" vertical="center"/>
    </xf>
    <xf numFmtId="0" fontId="38" fillId="0" borderId="57" xfId="0" applyNumberFormat="1" applyFont="1" applyFill="1" applyBorder="1" applyAlignment="1">
      <alignment horizontal="left" vertical="top" wrapText="1" readingOrder="1"/>
    </xf>
    <xf numFmtId="0" fontId="32" fillId="0" borderId="59" xfId="0" applyNumberFormat="1" applyFont="1" applyFill="1" applyBorder="1" applyAlignment="1">
      <alignment horizontal="left" vertical="top" wrapText="1" readingOrder="1"/>
    </xf>
    <xf numFmtId="0" fontId="41" fillId="0" borderId="0" xfId="0" applyFont="1" applyFill="1" applyBorder="1"/>
    <xf numFmtId="49" fontId="25" fillId="0" borderId="52" xfId="0" applyNumberFormat="1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0" fontId="42" fillId="0" borderId="57" xfId="0" applyNumberFormat="1" applyFont="1" applyFill="1" applyBorder="1" applyAlignment="1">
      <alignment horizontal="left" vertical="top" wrapText="1" readingOrder="1"/>
    </xf>
    <xf numFmtId="167" fontId="30" fillId="0" borderId="59" xfId="0" applyNumberFormat="1" applyFont="1" applyFill="1" applyBorder="1" applyAlignment="1">
      <alignment vertical="top" wrapText="1"/>
    </xf>
    <xf numFmtId="49" fontId="33" fillId="0" borderId="57" xfId="0" applyNumberFormat="1" applyFont="1" applyFill="1" applyBorder="1" applyAlignment="1">
      <alignment vertical="top" wrapText="1"/>
    </xf>
    <xf numFmtId="49" fontId="43" fillId="0" borderId="57" xfId="0" applyNumberFormat="1" applyFont="1" applyFill="1" applyBorder="1" applyAlignment="1">
      <alignment vertical="top" wrapText="1"/>
    </xf>
    <xf numFmtId="49" fontId="44" fillId="0" borderId="59" xfId="0" applyNumberFormat="1" applyFont="1" applyFill="1" applyBorder="1" applyAlignment="1">
      <alignment horizontal="center" vertical="center" wrapText="1"/>
    </xf>
    <xf numFmtId="49" fontId="33" fillId="0" borderId="42" xfId="0" applyNumberFormat="1" applyFont="1" applyFill="1" applyBorder="1" applyAlignment="1">
      <alignment vertical="top" wrapText="1"/>
    </xf>
    <xf numFmtId="49" fontId="45" fillId="0" borderId="57" xfId="0" applyNumberFormat="1" applyFont="1" applyFill="1" applyBorder="1" applyAlignment="1">
      <alignment vertical="top" wrapText="1"/>
    </xf>
    <xf numFmtId="49" fontId="45" fillId="0" borderId="42" xfId="0" applyNumberFormat="1" applyFont="1" applyFill="1" applyBorder="1" applyAlignment="1">
      <alignment vertical="top" wrapText="1"/>
    </xf>
    <xf numFmtId="49" fontId="43" fillId="0" borderId="55" xfId="0" applyNumberFormat="1" applyFont="1" applyFill="1" applyBorder="1" applyAlignment="1">
      <alignment vertical="top" wrapText="1"/>
    </xf>
    <xf numFmtId="49" fontId="45" fillId="0" borderId="16" xfId="0" applyNumberFormat="1" applyFont="1" applyFill="1" applyBorder="1" applyAlignment="1">
      <alignment vertical="top" wrapText="1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center" vertical="center"/>
    </xf>
    <xf numFmtId="167" fontId="32" fillId="0" borderId="59" xfId="0" applyNumberFormat="1" applyFont="1" applyFill="1" applyBorder="1" applyAlignment="1">
      <alignment vertical="top" wrapText="1"/>
    </xf>
    <xf numFmtId="49" fontId="25" fillId="0" borderId="16" xfId="0" applyNumberFormat="1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vertical="top" wrapText="1"/>
    </xf>
    <xf numFmtId="0" fontId="32" fillId="0" borderId="59" xfId="0" applyNumberFormat="1" applyFont="1" applyFill="1" applyBorder="1" applyAlignment="1">
      <alignment horizontal="justify" vertical="top" wrapText="1" readingOrder="1"/>
    </xf>
    <xf numFmtId="0" fontId="33" fillId="0" borderId="57" xfId="0" applyNumberFormat="1" applyFont="1" applyFill="1" applyBorder="1" applyAlignment="1">
      <alignment vertical="center" wrapText="1" readingOrder="1"/>
    </xf>
    <xf numFmtId="0" fontId="30" fillId="0" borderId="59" xfId="0" applyFont="1" applyFill="1" applyBorder="1" applyAlignment="1">
      <alignment vertical="top" wrapText="1"/>
    </xf>
    <xf numFmtId="0" fontId="33" fillId="0" borderId="55" xfId="0" applyNumberFormat="1" applyFont="1" applyFill="1" applyBorder="1" applyAlignment="1">
      <alignment horizontal="left" vertical="top" wrapText="1" readingOrder="1"/>
    </xf>
    <xf numFmtId="0" fontId="25" fillId="0" borderId="58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 wrapText="1"/>
    </xf>
    <xf numFmtId="0" fontId="32" fillId="0" borderId="59" xfId="0" applyFont="1" applyFill="1" applyBorder="1" applyAlignment="1">
      <alignment vertical="top" wrapText="1"/>
    </xf>
    <xf numFmtId="49" fontId="35" fillId="0" borderId="20" xfId="0" applyNumberFormat="1" applyFont="1" applyFill="1" applyBorder="1" applyAlignment="1">
      <alignment horizontal="center" vertical="center"/>
    </xf>
    <xf numFmtId="0" fontId="42" fillId="0" borderId="57" xfId="0" applyNumberFormat="1" applyFont="1" applyFill="1" applyBorder="1" applyAlignment="1">
      <alignment horizontal="center" vertical="center" wrapText="1" readingOrder="1"/>
    </xf>
    <xf numFmtId="49" fontId="25" fillId="0" borderId="20" xfId="0" applyNumberFormat="1" applyFont="1" applyFill="1" applyBorder="1" applyAlignment="1">
      <alignment horizontal="center" vertical="center"/>
    </xf>
    <xf numFmtId="49" fontId="35" fillId="0" borderId="53" xfId="0" applyNumberFormat="1" applyFont="1" applyFill="1" applyBorder="1" applyAlignment="1">
      <alignment horizontal="center" vertical="center"/>
    </xf>
    <xf numFmtId="49" fontId="35" fillId="0" borderId="54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vertical="top" wrapText="1"/>
    </xf>
    <xf numFmtId="49" fontId="44" fillId="0" borderId="42" xfId="0" applyNumberFormat="1" applyFont="1" applyFill="1" applyBorder="1" applyAlignment="1">
      <alignment vertical="top" wrapText="1"/>
    </xf>
    <xf numFmtId="0" fontId="28" fillId="0" borderId="0" xfId="0" applyFont="1" applyFill="1" applyBorder="1" applyAlignment="1"/>
    <xf numFmtId="49" fontId="45" fillId="0" borderId="57" xfId="0" applyNumberFormat="1" applyFont="1" applyFill="1" applyBorder="1" applyAlignment="1">
      <alignment vertical="center" wrapText="1"/>
    </xf>
    <xf numFmtId="0" fontId="40" fillId="0" borderId="59" xfId="0" applyNumberFormat="1" applyFont="1" applyFill="1" applyBorder="1" applyAlignment="1">
      <alignment horizontal="left" vertical="top" wrapText="1" readingOrder="1"/>
    </xf>
    <xf numFmtId="0" fontId="32" fillId="0" borderId="57" xfId="0" applyNumberFormat="1" applyFont="1" applyFill="1" applyBorder="1" applyAlignment="1">
      <alignment horizontal="left" vertical="top" wrapText="1" readingOrder="1"/>
    </xf>
    <xf numFmtId="165" fontId="40" fillId="0" borderId="20" xfId="0" applyNumberFormat="1" applyFont="1" applyFill="1" applyBorder="1" applyAlignment="1">
      <alignment horizontal="center" vertical="center"/>
    </xf>
    <xf numFmtId="49" fontId="44" fillId="0" borderId="57" xfId="0" applyNumberFormat="1" applyFont="1" applyFill="1" applyBorder="1" applyAlignment="1">
      <alignment vertical="top" wrapText="1"/>
    </xf>
    <xf numFmtId="0" fontId="25" fillId="0" borderId="61" xfId="0" applyFont="1" applyFill="1" applyBorder="1" applyAlignment="1">
      <alignment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NumberFormat="1" applyFont="1" applyFill="1" applyBorder="1" applyAlignment="1">
      <alignment horizontal="center" vertical="center"/>
    </xf>
    <xf numFmtId="0" fontId="33" fillId="0" borderId="60" xfId="0" applyNumberFormat="1" applyFont="1" applyFill="1" applyBorder="1" applyAlignment="1">
      <alignment horizontal="left" vertical="top" wrapText="1" readingOrder="1"/>
    </xf>
    <xf numFmtId="0" fontId="30" fillId="0" borderId="64" xfId="0" applyFont="1" applyFill="1" applyBorder="1" applyAlignment="1">
      <alignment vertical="top" wrapText="1"/>
    </xf>
    <xf numFmtId="49" fontId="44" fillId="0" borderId="59" xfId="0" applyNumberFormat="1" applyFont="1" applyFill="1" applyBorder="1" applyAlignment="1">
      <alignment vertical="top" wrapText="1"/>
    </xf>
    <xf numFmtId="0" fontId="25" fillId="0" borderId="61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 wrapText="1"/>
    </xf>
    <xf numFmtId="0" fontId="30" fillId="0" borderId="59" xfId="0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top"/>
    </xf>
    <xf numFmtId="49" fontId="25" fillId="0" borderId="19" xfId="0" applyNumberFormat="1" applyFont="1" applyFill="1" applyBorder="1" applyAlignment="1">
      <alignment horizontal="center" vertical="top"/>
    </xf>
    <xf numFmtId="0" fontId="38" fillId="0" borderId="57" xfId="0" applyFont="1" applyFill="1" applyBorder="1" applyAlignment="1">
      <alignment horizontal="left" vertical="top" wrapText="1"/>
    </xf>
    <xf numFmtId="0" fontId="25" fillId="0" borderId="66" xfId="0" applyFont="1" applyFill="1" applyBorder="1" applyAlignment="1">
      <alignment vertical="center"/>
    </xf>
    <xf numFmtId="49" fontId="25" fillId="0" borderId="67" xfId="0" applyNumberFormat="1" applyFont="1" applyFill="1" applyBorder="1" applyAlignment="1">
      <alignment horizontal="center" vertical="top"/>
    </xf>
    <xf numFmtId="49" fontId="25" fillId="0" borderId="68" xfId="0" applyNumberFormat="1" applyFont="1" applyFill="1" applyBorder="1" applyAlignment="1">
      <alignment horizontal="center" vertical="top"/>
    </xf>
    <xf numFmtId="0" fontId="33" fillId="0" borderId="42" xfId="0" applyFont="1" applyFill="1" applyBorder="1" applyAlignment="1">
      <alignment horizontal="left" vertical="top" wrapText="1"/>
    </xf>
    <xf numFmtId="0" fontId="30" fillId="0" borderId="43" xfId="0" applyFont="1" applyFill="1" applyBorder="1" applyAlignment="1">
      <alignment vertical="top" wrapText="1"/>
    </xf>
    <xf numFmtId="49" fontId="25" fillId="0" borderId="0" xfId="0" applyNumberFormat="1" applyFont="1" applyFill="1" applyBorder="1" applyAlignment="1">
      <alignment horizontal="center" vertical="top"/>
    </xf>
    <xf numFmtId="167" fontId="37" fillId="0" borderId="0" xfId="0" applyNumberFormat="1" applyFont="1" applyFill="1" applyBorder="1" applyAlignment="1">
      <alignment horizontal="center" vertical="top"/>
    </xf>
    <xf numFmtId="167" fontId="25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166" fontId="25" fillId="0" borderId="0" xfId="0" applyNumberFormat="1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166" fontId="33" fillId="0" borderId="0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165" fontId="40" fillId="0" borderId="59" xfId="0" applyNumberFormat="1" applyFont="1" applyFill="1" applyBorder="1"/>
    <xf numFmtId="0" fontId="24" fillId="0" borderId="16" xfId="0" applyFont="1" applyFill="1" applyBorder="1" applyAlignment="1">
      <alignment vertical="center" wrapText="1"/>
    </xf>
    <xf numFmtId="4" fontId="19" fillId="0" borderId="16" xfId="52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" fontId="19" fillId="0" borderId="19" xfId="45" applyNumberFormat="1" applyFont="1" applyFill="1" applyBorder="1" applyAlignment="1">
      <alignment horizontal="center" vertical="center"/>
    </xf>
    <xf numFmtId="4" fontId="19" fillId="0" borderId="20" xfId="45" applyNumberFormat="1" applyFont="1" applyFill="1" applyBorder="1" applyAlignment="1">
      <alignment horizontal="center" vertical="center"/>
    </xf>
    <xf numFmtId="4" fontId="19" fillId="0" borderId="22" xfId="45" applyNumberFormat="1" applyFont="1" applyFill="1" applyBorder="1" applyAlignment="1">
      <alignment horizontal="center" vertical="center"/>
    </xf>
    <xf numFmtId="4" fontId="19" fillId="0" borderId="23" xfId="45" applyNumberFormat="1" applyFont="1" applyFill="1" applyBorder="1" applyAlignment="1">
      <alignment horizontal="center" vertic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0" fontId="18" fillId="0" borderId="13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vertical="center" wrapText="1"/>
    </xf>
    <xf numFmtId="0" fontId="18" fillId="0" borderId="15" xfId="43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4" fontId="19" fillId="0" borderId="16" xfId="45" applyNumberFormat="1" applyFont="1" applyFill="1" applyBorder="1" applyAlignment="1">
      <alignment horizontal="center" vertical="center"/>
    </xf>
    <xf numFmtId="0" fontId="18" fillId="0" borderId="26" xfId="43" applyFont="1" applyFill="1" applyBorder="1" applyAlignment="1">
      <alignment horizontal="center" vertical="center" wrapText="1"/>
    </xf>
    <xf numFmtId="0" fontId="18" fillId="0" borderId="27" xfId="43" applyFont="1" applyFill="1" applyBorder="1" applyAlignment="1">
      <alignment horizontal="center" vertical="center" wrapText="1"/>
    </xf>
    <xf numFmtId="0" fontId="18" fillId="0" borderId="28" xfId="43" applyFont="1" applyFill="1" applyBorder="1" applyAlignment="1">
      <alignment horizontal="center" vertical="center" wrapText="1"/>
    </xf>
    <xf numFmtId="0" fontId="18" fillId="0" borderId="29" xfId="43" applyFont="1" applyFill="1" applyBorder="1" applyAlignment="1">
      <alignment horizontal="center" vertical="center" wrapText="1"/>
    </xf>
    <xf numFmtId="0" fontId="18" fillId="0" borderId="30" xfId="43" applyFont="1" applyFill="1" applyBorder="1" applyAlignment="1">
      <alignment horizontal="center" vertical="center" wrapText="1"/>
    </xf>
    <xf numFmtId="0" fontId="18" fillId="0" borderId="31" xfId="4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5" fillId="0" borderId="21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167" fontId="31" fillId="0" borderId="33" xfId="0" applyNumberFormat="1" applyFont="1" applyFill="1" applyBorder="1" applyAlignment="1">
      <alignment horizontal="center" vertical="center" wrapText="1"/>
    </xf>
    <xf numFmtId="167" fontId="31" fillId="0" borderId="34" xfId="0" applyNumberFormat="1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29" fillId="0" borderId="35" xfId="0" applyNumberFormat="1" applyFont="1" applyFill="1" applyBorder="1" applyAlignment="1">
      <alignment horizontal="center" vertical="center" wrapText="1" readingOrder="1"/>
    </xf>
    <xf numFmtId="0" fontId="29" fillId="0" borderId="42" xfId="0" applyNumberFormat="1" applyFont="1" applyFill="1" applyBorder="1" applyAlignment="1">
      <alignment horizontal="center" vertical="center" wrapText="1" readingOrder="1"/>
    </xf>
    <xf numFmtId="167" fontId="32" fillId="0" borderId="36" xfId="0" applyNumberFormat="1" applyFont="1" applyFill="1" applyBorder="1" applyAlignment="1">
      <alignment horizontal="center" vertical="center" wrapText="1"/>
    </xf>
    <xf numFmtId="167" fontId="32" fillId="0" borderId="43" xfId="0" applyNumberFormat="1" applyFont="1" applyFill="1" applyBorder="1" applyAlignment="1">
      <alignment horizontal="center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4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165" fontId="28" fillId="0" borderId="0" xfId="0" applyNumberFormat="1" applyFont="1" applyFill="1" applyBorder="1"/>
    <xf numFmtId="170" fontId="28" fillId="0" borderId="0" xfId="0" applyNumberFormat="1" applyFont="1" applyFill="1" applyBorder="1" applyAlignment="1">
      <alignment horizontal="center" vertical="center" wrapText="1"/>
    </xf>
    <xf numFmtId="170" fontId="28" fillId="0" borderId="0" xfId="0" applyNumberFormat="1" applyFont="1" applyFill="1" applyBorder="1" applyAlignment="1">
      <alignment horizontal="center" vertical="center"/>
    </xf>
    <xf numFmtId="165" fontId="40" fillId="0" borderId="16" xfId="0" applyNumberFormat="1" applyFont="1" applyFill="1" applyBorder="1"/>
    <xf numFmtId="164" fontId="46" fillId="0" borderId="11" xfId="50" applyNumberFormat="1" applyFont="1" applyFill="1" applyBorder="1" applyAlignment="1">
      <alignment horizontal="right" vertical="center"/>
    </xf>
    <xf numFmtId="164" fontId="46" fillId="0" borderId="11" xfId="49" applyNumberFormat="1" applyFont="1" applyFill="1" applyBorder="1" applyAlignment="1">
      <alignment horizontal="center" vertical="center"/>
    </xf>
    <xf numFmtId="165" fontId="40" fillId="0" borderId="57" xfId="0" applyNumberFormat="1" applyFont="1" applyFill="1" applyBorder="1" applyAlignment="1">
      <alignment vertical="center"/>
    </xf>
    <xf numFmtId="165" fontId="40" fillId="0" borderId="20" xfId="0" applyNumberFormat="1" applyFont="1" applyFill="1" applyBorder="1" applyAlignment="1">
      <alignment horizontal="center"/>
    </xf>
    <xf numFmtId="165" fontId="40" fillId="0" borderId="55" xfId="0" applyNumberFormat="1" applyFont="1" applyFill="1" applyBorder="1"/>
    <xf numFmtId="165" fontId="40" fillId="0" borderId="54" xfId="0" applyNumberFormat="1" applyFont="1" applyFill="1" applyBorder="1"/>
    <xf numFmtId="165" fontId="40" fillId="0" borderId="57" xfId="0" applyNumberFormat="1" applyFont="1" applyFill="1" applyBorder="1"/>
    <xf numFmtId="165" fontId="40" fillId="0" borderId="19" xfId="0" applyNumberFormat="1" applyFont="1" applyFill="1" applyBorder="1"/>
    <xf numFmtId="165" fontId="40" fillId="0" borderId="69" xfId="0" applyNumberFormat="1" applyFont="1" applyFill="1" applyBorder="1"/>
    <xf numFmtId="165" fontId="40" fillId="0" borderId="59" xfId="0" applyNumberFormat="1" applyFont="1" applyFill="1" applyBorder="1" applyAlignment="1">
      <alignment horizontal="right"/>
    </xf>
    <xf numFmtId="165" fontId="40" fillId="0" borderId="54" xfId="0" applyNumberFormat="1" applyFont="1" applyFill="1" applyBorder="1" applyAlignment="1">
      <alignment horizontal="right"/>
    </xf>
    <xf numFmtId="165" fontId="40" fillId="0" borderId="19" xfId="0" applyNumberFormat="1" applyFont="1" applyFill="1" applyBorder="1" applyAlignment="1">
      <alignment horizontal="right"/>
    </xf>
    <xf numFmtId="165" fontId="40" fillId="0" borderId="57" xfId="0" applyNumberFormat="1" applyFont="1" applyFill="1" applyBorder="1" applyAlignment="1">
      <alignment horizontal="center" vertical="center"/>
    </xf>
    <xf numFmtId="165" fontId="40" fillId="0" borderId="19" xfId="0" applyNumberFormat="1" applyFont="1" applyFill="1" applyBorder="1" applyAlignment="1">
      <alignment horizontal="center" vertical="center"/>
    </xf>
    <xf numFmtId="165" fontId="40" fillId="0" borderId="16" xfId="0" applyNumberFormat="1" applyFont="1" applyFill="1" applyBorder="1" applyAlignment="1">
      <alignment horizontal="center" vertical="center"/>
    </xf>
    <xf numFmtId="165" fontId="40" fillId="0" borderId="16" xfId="0" applyNumberFormat="1" applyFont="1" applyFill="1" applyBorder="1" applyAlignment="1"/>
    <xf numFmtId="165" fontId="40" fillId="0" borderId="19" xfId="0" applyNumberFormat="1" applyFont="1" applyFill="1" applyBorder="1" applyAlignment="1">
      <alignment horizontal="center"/>
    </xf>
    <xf numFmtId="165" fontId="40" fillId="0" borderId="0" xfId="0" applyNumberFormat="1" applyFont="1" applyFill="1" applyBorder="1"/>
    <xf numFmtId="165" fontId="40" fillId="0" borderId="0" xfId="0" applyNumberFormat="1" applyFont="1" applyFill="1" applyBorder="1" applyAlignment="1">
      <alignment horizontal="center"/>
    </xf>
    <xf numFmtId="165" fontId="40" fillId="0" borderId="19" xfId="0" applyNumberFormat="1" applyFont="1" applyFill="1" applyBorder="1" applyAlignment="1">
      <alignment vertical="center"/>
    </xf>
    <xf numFmtId="165" fontId="40" fillId="0" borderId="59" xfId="0" applyNumberFormat="1" applyFont="1" applyFill="1" applyBorder="1" applyAlignment="1">
      <alignment horizontal="center" vertical="center"/>
    </xf>
    <xf numFmtId="165" fontId="40" fillId="0" borderId="57" xfId="0" applyNumberFormat="1" applyFont="1" applyFill="1" applyBorder="1" applyAlignment="1"/>
    <xf numFmtId="165" fontId="47" fillId="0" borderId="11" xfId="50" applyNumberFormat="1" applyFont="1" applyFill="1" applyBorder="1" applyAlignment="1">
      <alignment horizontal="right" vertical="center"/>
    </xf>
    <xf numFmtId="165" fontId="47" fillId="0" borderId="71" xfId="50" applyNumberFormat="1" applyFont="1" applyFill="1" applyBorder="1" applyAlignment="1">
      <alignment horizontal="right" vertical="center"/>
    </xf>
    <xf numFmtId="165" fontId="40" fillId="0" borderId="52" xfId="0" applyNumberFormat="1" applyFont="1" applyFill="1" applyBorder="1"/>
    <xf numFmtId="165" fontId="40" fillId="0" borderId="16" xfId="0" applyNumberFormat="1" applyFont="1" applyFill="1" applyBorder="1" applyAlignment="1">
      <alignment horizontal="center"/>
    </xf>
    <xf numFmtId="165" fontId="47" fillId="0" borderId="11" xfId="49" applyNumberFormat="1" applyFont="1" applyFill="1" applyBorder="1" applyAlignment="1">
      <alignment horizontal="center" vertical="center"/>
    </xf>
    <xf numFmtId="165" fontId="47" fillId="0" borderId="70" xfId="50" applyNumberFormat="1" applyFont="1" applyFill="1" applyBorder="1" applyAlignment="1">
      <alignment horizontal="right" vertical="center"/>
    </xf>
    <xf numFmtId="165" fontId="40" fillId="0" borderId="65" xfId="0" applyNumberFormat="1" applyFont="1" applyFill="1" applyBorder="1"/>
    <xf numFmtId="165" fontId="40" fillId="0" borderId="63" xfId="0" applyNumberFormat="1" applyFont="1" applyFill="1" applyBorder="1"/>
    <xf numFmtId="165" fontId="40" fillId="0" borderId="68" xfId="0" applyNumberFormat="1" applyFont="1" applyFill="1" applyBorder="1"/>
    <xf numFmtId="164" fontId="46" fillId="0" borderId="16" xfId="50" applyNumberFormat="1" applyFont="1" applyFill="1" applyBorder="1" applyAlignment="1">
      <alignment horizontal="right" vertical="center"/>
    </xf>
    <xf numFmtId="164" fontId="46" fillId="0" borderId="16" xfId="49" applyNumberFormat="1" applyFont="1" applyFill="1" applyBorder="1" applyAlignment="1">
      <alignment horizontal="center" vertical="center"/>
    </xf>
    <xf numFmtId="164" fontId="47" fillId="0" borderId="16" xfId="50" applyNumberFormat="1" applyFont="1" applyFill="1" applyBorder="1" applyAlignment="1">
      <alignment horizontal="right" vertical="center"/>
    </xf>
    <xf numFmtId="164" fontId="47" fillId="0" borderId="16" xfId="49" applyNumberFormat="1" applyFont="1" applyFill="1" applyBorder="1" applyAlignment="1">
      <alignment horizontal="center" vertical="center"/>
    </xf>
    <xf numFmtId="164" fontId="48" fillId="0" borderId="16" xfId="42" applyNumberFormat="1" applyFont="1" applyFill="1" applyBorder="1"/>
  </cellXfs>
  <cellStyles count="5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SheetLayoutView="100" workbookViewId="0">
      <selection activeCell="D6" sqref="D6"/>
    </sheetView>
  </sheetViews>
  <sheetFormatPr defaultRowHeight="12.75" customHeight="1" x14ac:dyDescent="0.25"/>
  <cols>
    <col min="1" max="1" width="6.5703125" style="1" customWidth="1"/>
    <col min="2" max="2" width="47.5703125" style="1" customWidth="1"/>
    <col min="3" max="3" width="7.5703125" style="1" customWidth="1"/>
    <col min="4" max="4" width="10.85546875" style="1" customWidth="1"/>
    <col min="5" max="5" width="11.5703125" style="1" customWidth="1"/>
    <col min="6" max="6" width="11.42578125" style="1" customWidth="1"/>
    <col min="7" max="7" width="10.5703125" style="1" customWidth="1"/>
    <col min="8" max="11" width="19" style="1" customWidth="1"/>
    <col min="12" max="16384" width="9.140625" style="1"/>
  </cols>
  <sheetData>
    <row r="1" spans="1:8" ht="24" customHeight="1" x14ac:dyDescent="0.25">
      <c r="A1" s="146" t="s">
        <v>246</v>
      </c>
      <c r="B1" s="146"/>
      <c r="C1" s="146"/>
      <c r="D1" s="146"/>
      <c r="E1" s="146"/>
      <c r="F1" s="146"/>
      <c r="G1" s="8"/>
      <c r="H1" s="8"/>
    </row>
    <row r="2" spans="1:8" ht="15" customHeight="1" x14ac:dyDescent="0.25">
      <c r="A2" s="147" t="s">
        <v>247</v>
      </c>
      <c r="B2" s="147"/>
      <c r="C2" s="147"/>
      <c r="D2" s="147"/>
      <c r="E2" s="147"/>
      <c r="F2" s="147"/>
      <c r="G2" s="9"/>
      <c r="H2" s="9"/>
    </row>
    <row r="3" spans="1:8" ht="15" customHeight="1" x14ac:dyDescent="0.25">
      <c r="A3" s="10"/>
      <c r="B3" s="10"/>
      <c r="C3" s="10"/>
      <c r="D3" s="11"/>
      <c r="E3" s="12"/>
      <c r="F3" s="13" t="s">
        <v>248</v>
      </c>
      <c r="G3" s="16"/>
      <c r="H3" s="9"/>
    </row>
    <row r="4" spans="1:8" ht="15" customHeight="1" x14ac:dyDescent="0.25">
      <c r="A4" s="18"/>
      <c r="B4" s="18"/>
      <c r="C4" s="18"/>
      <c r="D4" s="18"/>
      <c r="E4" s="145" t="s">
        <v>2</v>
      </c>
      <c r="F4" s="145"/>
      <c r="G4" s="145"/>
      <c r="H4" s="15"/>
    </row>
    <row r="5" spans="1:8" ht="53.25" customHeight="1" x14ac:dyDescent="0.25">
      <c r="A5" s="19" t="s">
        <v>3</v>
      </c>
      <c r="B5" s="20"/>
      <c r="C5" s="21" t="s">
        <v>4</v>
      </c>
      <c r="D5" s="21" t="s">
        <v>249</v>
      </c>
      <c r="E5" s="19" t="s">
        <v>5</v>
      </c>
      <c r="F5" s="148" t="s">
        <v>6</v>
      </c>
      <c r="G5" s="149"/>
      <c r="H5" s="15"/>
    </row>
    <row r="6" spans="1:8" ht="24" customHeight="1" x14ac:dyDescent="0.25">
      <c r="A6" s="19" t="s">
        <v>7</v>
      </c>
      <c r="B6" s="19" t="s">
        <v>8</v>
      </c>
      <c r="C6" s="19"/>
      <c r="D6" s="19"/>
      <c r="E6" s="19" t="s">
        <v>10</v>
      </c>
      <c r="F6" s="21" t="s">
        <v>11</v>
      </c>
      <c r="G6" s="21" t="s">
        <v>12</v>
      </c>
      <c r="H6" s="15"/>
    </row>
    <row r="7" spans="1:8" ht="15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7</v>
      </c>
      <c r="F7" s="22">
        <v>8</v>
      </c>
      <c r="G7" s="22">
        <v>9</v>
      </c>
      <c r="H7" s="15"/>
    </row>
    <row r="8" spans="1:8" ht="39.950000000000003" customHeight="1" x14ac:dyDescent="0.25">
      <c r="A8" s="23">
        <v>1000</v>
      </c>
      <c r="B8" s="24" t="s">
        <v>13</v>
      </c>
      <c r="C8" s="23"/>
      <c r="D8" s="217">
        <v>227570.3</v>
      </c>
      <c r="E8" s="217">
        <v>275434.40000000002</v>
      </c>
      <c r="F8" s="217">
        <v>229626.3</v>
      </c>
      <c r="G8" s="217">
        <v>45808.1</v>
      </c>
      <c r="H8" s="15"/>
    </row>
    <row r="9" spans="1:8" ht="39.950000000000003" customHeight="1" x14ac:dyDescent="0.25">
      <c r="A9" s="23">
        <v>1100</v>
      </c>
      <c r="B9" s="24" t="s">
        <v>14</v>
      </c>
      <c r="C9" s="23" t="s">
        <v>15</v>
      </c>
      <c r="D9" s="217">
        <v>45679.1</v>
      </c>
      <c r="E9" s="217">
        <v>45679.1</v>
      </c>
      <c r="F9" s="217">
        <v>45679.1</v>
      </c>
      <c r="G9" s="217" t="s">
        <v>16</v>
      </c>
      <c r="H9" s="15"/>
    </row>
    <row r="10" spans="1:8" ht="39.950000000000003" customHeight="1" x14ac:dyDescent="0.25">
      <c r="A10" s="23">
        <v>1110</v>
      </c>
      <c r="B10" s="24" t="s">
        <v>17</v>
      </c>
      <c r="C10" s="23" t="s">
        <v>18</v>
      </c>
      <c r="D10" s="217">
        <v>25273.1</v>
      </c>
      <c r="E10" s="217">
        <v>25273.1</v>
      </c>
      <c r="F10" s="217">
        <v>25273.1</v>
      </c>
      <c r="G10" s="217" t="s">
        <v>16</v>
      </c>
      <c r="H10" s="15"/>
    </row>
    <row r="11" spans="1:8" ht="39.950000000000003" customHeight="1" x14ac:dyDescent="0.25">
      <c r="A11" s="23">
        <v>1111</v>
      </c>
      <c r="B11" s="24" t="s">
        <v>19</v>
      </c>
      <c r="C11" s="23"/>
      <c r="D11" s="217">
        <v>49</v>
      </c>
      <c r="E11" s="217">
        <v>49</v>
      </c>
      <c r="F11" s="217">
        <v>49</v>
      </c>
      <c r="G11" s="217" t="s">
        <v>16</v>
      </c>
      <c r="H11" s="15"/>
    </row>
    <row r="12" spans="1:8" ht="39.950000000000003" customHeight="1" x14ac:dyDescent="0.25">
      <c r="A12" s="23">
        <v>1112</v>
      </c>
      <c r="B12" s="24" t="s">
        <v>20</v>
      </c>
      <c r="C12" s="23"/>
      <c r="D12" s="217">
        <v>25224.1</v>
      </c>
      <c r="E12" s="217">
        <v>25224.1</v>
      </c>
      <c r="F12" s="217">
        <v>25224.1</v>
      </c>
      <c r="G12" s="217" t="s">
        <v>16</v>
      </c>
      <c r="H12" s="15"/>
    </row>
    <row r="13" spans="1:8" ht="39.950000000000003" customHeight="1" x14ac:dyDescent="0.25">
      <c r="A13" s="23">
        <v>1113</v>
      </c>
      <c r="B13" s="24" t="s">
        <v>21</v>
      </c>
      <c r="C13" s="23"/>
      <c r="D13" s="217">
        <v>0</v>
      </c>
      <c r="E13" s="217">
        <v>0</v>
      </c>
      <c r="F13" s="217">
        <v>0</v>
      </c>
      <c r="G13" s="217" t="s">
        <v>16</v>
      </c>
      <c r="H13" s="15"/>
    </row>
    <row r="14" spans="1:8" ht="39.950000000000003" customHeight="1" x14ac:dyDescent="0.25">
      <c r="A14" s="23">
        <v>1120</v>
      </c>
      <c r="B14" s="24" t="s">
        <v>22</v>
      </c>
      <c r="C14" s="23" t="s">
        <v>23</v>
      </c>
      <c r="D14" s="217">
        <v>19652.400000000001</v>
      </c>
      <c r="E14" s="217">
        <v>19652.400000000001</v>
      </c>
      <c r="F14" s="217">
        <v>19652.400000000001</v>
      </c>
      <c r="G14" s="217" t="s">
        <v>16</v>
      </c>
      <c r="H14" s="15"/>
    </row>
    <row r="15" spans="1:8" ht="39.950000000000003" customHeight="1" x14ac:dyDescent="0.25">
      <c r="A15" s="23">
        <v>1121</v>
      </c>
      <c r="B15" s="24" t="s">
        <v>24</v>
      </c>
      <c r="C15" s="23"/>
      <c r="D15" s="217">
        <v>19652.400000000001</v>
      </c>
      <c r="E15" s="217">
        <v>19652.400000000001</v>
      </c>
      <c r="F15" s="217">
        <v>19652.400000000001</v>
      </c>
      <c r="G15" s="217" t="s">
        <v>16</v>
      </c>
      <c r="H15" s="15"/>
    </row>
    <row r="16" spans="1:8" ht="81" customHeight="1" x14ac:dyDescent="0.25">
      <c r="A16" s="23">
        <v>1130</v>
      </c>
      <c r="B16" s="24" t="s">
        <v>25</v>
      </c>
      <c r="C16" s="23" t="s">
        <v>26</v>
      </c>
      <c r="D16" s="217">
        <v>753.6</v>
      </c>
      <c r="E16" s="217">
        <v>753.6</v>
      </c>
      <c r="F16" s="217">
        <v>753.6</v>
      </c>
      <c r="G16" s="217" t="s">
        <v>16</v>
      </c>
      <c r="H16" s="15"/>
    </row>
    <row r="17" spans="1:8" ht="77.25" customHeight="1" x14ac:dyDescent="0.25">
      <c r="A17" s="23">
        <v>11304</v>
      </c>
      <c r="B17" s="24" t="s">
        <v>27</v>
      </c>
      <c r="C17" s="23"/>
      <c r="D17" s="217">
        <v>520</v>
      </c>
      <c r="E17" s="217">
        <v>520</v>
      </c>
      <c r="F17" s="217">
        <v>520</v>
      </c>
      <c r="G17" s="217" t="s">
        <v>16</v>
      </c>
      <c r="H17" s="15"/>
    </row>
    <row r="18" spans="1:8" ht="58.5" customHeight="1" x14ac:dyDescent="0.25">
      <c r="A18" s="23">
        <v>11307</v>
      </c>
      <c r="B18" s="24" t="s">
        <v>28</v>
      </c>
      <c r="C18" s="23"/>
      <c r="D18" s="217">
        <v>233.6</v>
      </c>
      <c r="E18" s="217">
        <v>233.6</v>
      </c>
      <c r="F18" s="217">
        <v>233.6</v>
      </c>
      <c r="G18" s="217" t="s">
        <v>16</v>
      </c>
      <c r="H18" s="15"/>
    </row>
    <row r="19" spans="1:8" ht="39.950000000000003" customHeight="1" x14ac:dyDescent="0.25">
      <c r="A19" s="23">
        <v>1200</v>
      </c>
      <c r="B19" s="24" t="s">
        <v>29</v>
      </c>
      <c r="C19" s="23" t="s">
        <v>30</v>
      </c>
      <c r="D19" s="217">
        <v>162325.5</v>
      </c>
      <c r="E19" s="217">
        <v>186281.4</v>
      </c>
      <c r="F19" s="217">
        <v>163381.5</v>
      </c>
      <c r="G19" s="217">
        <v>22899.9</v>
      </c>
      <c r="H19" s="15"/>
    </row>
    <row r="20" spans="1:8" ht="54.75" customHeight="1" x14ac:dyDescent="0.25">
      <c r="A20" s="23">
        <v>1250</v>
      </c>
      <c r="B20" s="24" t="s">
        <v>31</v>
      </c>
      <c r="C20" s="23" t="s">
        <v>32</v>
      </c>
      <c r="D20" s="221">
        <v>162325.5</v>
      </c>
      <c r="E20" s="221">
        <v>163381.5</v>
      </c>
      <c r="F20" s="221">
        <v>163381.5</v>
      </c>
      <c r="G20" s="217" t="s">
        <v>16</v>
      </c>
      <c r="H20" s="15"/>
    </row>
    <row r="21" spans="1:8" ht="39.950000000000003" customHeight="1" x14ac:dyDescent="0.25">
      <c r="A21" s="23">
        <v>1251</v>
      </c>
      <c r="B21" s="24" t="s">
        <v>33</v>
      </c>
      <c r="C21" s="23"/>
      <c r="D21" s="217">
        <v>162325.5</v>
      </c>
      <c r="E21" s="217">
        <v>162325.5</v>
      </c>
      <c r="F21" s="217">
        <v>162325.5</v>
      </c>
      <c r="G21" s="217" t="s">
        <v>16</v>
      </c>
      <c r="H21" s="15"/>
    </row>
    <row r="22" spans="1:8" ht="39.950000000000003" customHeight="1" x14ac:dyDescent="0.25">
      <c r="A22" s="23">
        <v>1255</v>
      </c>
      <c r="B22" s="24" t="s">
        <v>34</v>
      </c>
      <c r="C22" s="23"/>
      <c r="D22" s="217">
        <v>0</v>
      </c>
      <c r="E22" s="217">
        <v>1056</v>
      </c>
      <c r="F22" s="217">
        <v>1056</v>
      </c>
      <c r="G22" s="217" t="s">
        <v>16</v>
      </c>
      <c r="H22" s="15"/>
    </row>
    <row r="23" spans="1:8" ht="39.950000000000003" customHeight="1" x14ac:dyDescent="0.25">
      <c r="A23" s="23">
        <v>1260</v>
      </c>
      <c r="B23" s="24" t="s">
        <v>35</v>
      </c>
      <c r="C23" s="23" t="s">
        <v>36</v>
      </c>
      <c r="D23" s="217">
        <v>0</v>
      </c>
      <c r="E23" s="217">
        <v>22899.9</v>
      </c>
      <c r="F23" s="217" t="s">
        <v>16</v>
      </c>
      <c r="G23" s="217">
        <v>22899.9</v>
      </c>
      <c r="H23" s="15"/>
    </row>
    <row r="24" spans="1:8" ht="39.950000000000003" customHeight="1" x14ac:dyDescent="0.25">
      <c r="A24" s="23">
        <v>1261</v>
      </c>
      <c r="B24" s="24" t="s">
        <v>37</v>
      </c>
      <c r="C24" s="23"/>
      <c r="D24" s="217">
        <v>0</v>
      </c>
      <c r="E24" s="217">
        <v>22899.9</v>
      </c>
      <c r="F24" s="217" t="s">
        <v>16</v>
      </c>
      <c r="G24" s="217">
        <v>22899.9</v>
      </c>
      <c r="H24" s="15"/>
    </row>
    <row r="25" spans="1:8" ht="39.950000000000003" customHeight="1" x14ac:dyDescent="0.25">
      <c r="A25" s="23">
        <v>1300</v>
      </c>
      <c r="B25" s="24" t="s">
        <v>38</v>
      </c>
      <c r="C25" s="23" t="s">
        <v>39</v>
      </c>
      <c r="D25" s="217">
        <v>19565.7</v>
      </c>
      <c r="E25" s="217">
        <v>43473.9</v>
      </c>
      <c r="F25" s="217">
        <v>20565.7</v>
      </c>
      <c r="G25" s="217">
        <v>22908.2</v>
      </c>
      <c r="H25" s="15"/>
    </row>
    <row r="26" spans="1:8" ht="39.950000000000003" customHeight="1" x14ac:dyDescent="0.25">
      <c r="A26" s="23">
        <v>1330</v>
      </c>
      <c r="B26" s="24" t="s">
        <v>40</v>
      </c>
      <c r="C26" s="23" t="s">
        <v>41</v>
      </c>
      <c r="D26" s="217">
        <v>7782.1</v>
      </c>
      <c r="E26" s="217">
        <v>7782.1</v>
      </c>
      <c r="F26" s="217">
        <v>7782.1</v>
      </c>
      <c r="G26" s="217" t="s">
        <v>16</v>
      </c>
      <c r="H26" s="15"/>
    </row>
    <row r="27" spans="1:8" ht="39.950000000000003" customHeight="1" x14ac:dyDescent="0.25">
      <c r="A27" s="23">
        <v>1331</v>
      </c>
      <c r="B27" s="24" t="s">
        <v>42</v>
      </c>
      <c r="C27" s="23"/>
      <c r="D27" s="217">
        <v>5982.1</v>
      </c>
      <c r="E27" s="217">
        <v>5982.1</v>
      </c>
      <c r="F27" s="217">
        <v>5982.1</v>
      </c>
      <c r="G27" s="217" t="s">
        <v>16</v>
      </c>
      <c r="H27" s="15"/>
    </row>
    <row r="28" spans="1:8" ht="56.25" customHeight="1" x14ac:dyDescent="0.25">
      <c r="A28" s="23">
        <v>1333</v>
      </c>
      <c r="B28" s="24" t="s">
        <v>43</v>
      </c>
      <c r="C28" s="23"/>
      <c r="D28" s="217">
        <v>1800</v>
      </c>
      <c r="E28" s="217">
        <v>1800</v>
      </c>
      <c r="F28" s="217">
        <v>1800</v>
      </c>
      <c r="G28" s="217" t="s">
        <v>16</v>
      </c>
      <c r="H28" s="15"/>
    </row>
    <row r="29" spans="1:8" ht="39.950000000000003" customHeight="1" x14ac:dyDescent="0.25">
      <c r="A29" s="23">
        <v>1350</v>
      </c>
      <c r="B29" s="24" t="s">
        <v>44</v>
      </c>
      <c r="C29" s="23" t="s">
        <v>45</v>
      </c>
      <c r="D29" s="217">
        <v>8283.6</v>
      </c>
      <c r="E29" s="217">
        <v>8283.6</v>
      </c>
      <c r="F29" s="217">
        <v>8283.6</v>
      </c>
      <c r="G29" s="217" t="s">
        <v>16</v>
      </c>
      <c r="H29" s="15"/>
    </row>
    <row r="30" spans="1:8" ht="68.25" customHeight="1" x14ac:dyDescent="0.25">
      <c r="A30" s="23">
        <v>1351</v>
      </c>
      <c r="B30" s="24" t="s">
        <v>46</v>
      </c>
      <c r="C30" s="23"/>
      <c r="D30" s="217">
        <v>8283.6</v>
      </c>
      <c r="E30" s="217">
        <v>8283.6</v>
      </c>
      <c r="F30" s="217">
        <v>8283.6</v>
      </c>
      <c r="G30" s="217" t="s">
        <v>16</v>
      </c>
      <c r="H30" s="15"/>
    </row>
    <row r="31" spans="1:8" ht="39.950000000000003" customHeight="1" x14ac:dyDescent="0.25">
      <c r="A31" s="23">
        <v>13507</v>
      </c>
      <c r="B31" s="24" t="s">
        <v>47</v>
      </c>
      <c r="C31" s="23"/>
      <c r="D31" s="217">
        <v>2800</v>
      </c>
      <c r="E31" s="217">
        <v>2800</v>
      </c>
      <c r="F31" s="217">
        <v>2800</v>
      </c>
      <c r="G31" s="217" t="s">
        <v>16</v>
      </c>
      <c r="H31" s="15"/>
    </row>
    <row r="32" spans="1:8" ht="51" customHeight="1" x14ac:dyDescent="0.25">
      <c r="A32" s="23">
        <v>13510</v>
      </c>
      <c r="B32" s="24" t="s">
        <v>48</v>
      </c>
      <c r="C32" s="23"/>
      <c r="D32" s="217">
        <v>743.6</v>
      </c>
      <c r="E32" s="217">
        <v>743.6</v>
      </c>
      <c r="F32" s="217">
        <v>743.6</v>
      </c>
      <c r="G32" s="217" t="s">
        <v>16</v>
      </c>
      <c r="H32" s="15"/>
    </row>
    <row r="33" spans="1:8" ht="39.950000000000003" customHeight="1" x14ac:dyDescent="0.25">
      <c r="A33" s="23">
        <v>13513</v>
      </c>
      <c r="B33" s="24" t="s">
        <v>49</v>
      </c>
      <c r="C33" s="23"/>
      <c r="D33" s="217">
        <v>4740</v>
      </c>
      <c r="E33" s="217">
        <v>4740</v>
      </c>
      <c r="F33" s="217">
        <v>4740</v>
      </c>
      <c r="G33" s="217" t="s">
        <v>16</v>
      </c>
      <c r="H33" s="15"/>
    </row>
    <row r="34" spans="1:8" ht="39.950000000000003" customHeight="1" x14ac:dyDescent="0.25">
      <c r="A34" s="23">
        <v>1370</v>
      </c>
      <c r="B34" s="24" t="s">
        <v>50</v>
      </c>
      <c r="C34" s="23" t="s">
        <v>51</v>
      </c>
      <c r="D34" s="217">
        <v>0</v>
      </c>
      <c r="E34" s="217">
        <v>1000</v>
      </c>
      <c r="F34" s="217">
        <v>1000</v>
      </c>
      <c r="G34" s="217" t="s">
        <v>16</v>
      </c>
      <c r="H34" s="15"/>
    </row>
    <row r="35" spans="1:8" ht="65.25" customHeight="1" x14ac:dyDescent="0.25">
      <c r="A35" s="23">
        <v>1372</v>
      </c>
      <c r="B35" s="24" t="s">
        <v>52</v>
      </c>
      <c r="C35" s="23"/>
      <c r="D35" s="217">
        <v>0</v>
      </c>
      <c r="E35" s="217">
        <v>1000</v>
      </c>
      <c r="F35" s="217">
        <v>1000</v>
      </c>
      <c r="G35" s="217" t="s">
        <v>16</v>
      </c>
      <c r="H35" s="15"/>
    </row>
    <row r="36" spans="1:8" ht="39.950000000000003" customHeight="1" x14ac:dyDescent="0.25">
      <c r="A36" s="23">
        <v>1380</v>
      </c>
      <c r="B36" s="24" t="s">
        <v>53</v>
      </c>
      <c r="C36" s="23" t="s">
        <v>54</v>
      </c>
      <c r="D36" s="217">
        <v>0</v>
      </c>
      <c r="E36" s="217">
        <v>22908.2</v>
      </c>
      <c r="F36" s="217" t="s">
        <v>16</v>
      </c>
      <c r="G36" s="217">
        <v>22908.2</v>
      </c>
      <c r="H36" s="15"/>
    </row>
    <row r="37" spans="1:8" ht="73.5" customHeight="1" x14ac:dyDescent="0.25">
      <c r="A37" s="23">
        <v>1381</v>
      </c>
      <c r="B37" s="24" t="s">
        <v>55</v>
      </c>
      <c r="C37" s="23"/>
      <c r="D37" s="217">
        <v>0</v>
      </c>
      <c r="E37" s="217">
        <v>22908.2</v>
      </c>
      <c r="F37" s="217" t="s">
        <v>16</v>
      </c>
      <c r="G37" s="217">
        <v>22908.2</v>
      </c>
      <c r="H37" s="15"/>
    </row>
    <row r="38" spans="1:8" ht="39.950000000000003" customHeight="1" x14ac:dyDescent="0.25">
      <c r="A38" s="23">
        <v>1390</v>
      </c>
      <c r="B38" s="24" t="s">
        <v>56</v>
      </c>
      <c r="C38" s="23" t="s">
        <v>57</v>
      </c>
      <c r="D38" s="217">
        <v>3500</v>
      </c>
      <c r="E38" s="217">
        <v>3500</v>
      </c>
      <c r="F38" s="217">
        <v>3500</v>
      </c>
      <c r="G38" s="217">
        <v>0</v>
      </c>
      <c r="H38" s="15"/>
    </row>
    <row r="39" spans="1:8" ht="39.950000000000003" customHeight="1" x14ac:dyDescent="0.25">
      <c r="A39" s="23">
        <v>1393</v>
      </c>
      <c r="B39" s="24" t="s">
        <v>58</v>
      </c>
      <c r="C39" s="23"/>
      <c r="D39" s="217">
        <v>3500</v>
      </c>
      <c r="E39" s="217">
        <v>3500</v>
      </c>
      <c r="F39" s="217">
        <v>3500</v>
      </c>
      <c r="G39" s="217">
        <v>0</v>
      </c>
      <c r="H39" s="15"/>
    </row>
    <row r="40" spans="1:8" ht="12.75" customHeight="1" x14ac:dyDescent="0.25">
      <c r="A40" s="17"/>
      <c r="B40" s="17"/>
      <c r="C40" s="17"/>
      <c r="D40" s="17"/>
      <c r="E40" s="17"/>
      <c r="F40" s="17"/>
      <c r="G40" s="17"/>
    </row>
  </sheetData>
  <mergeCells count="4">
    <mergeCell ref="E4:G4"/>
    <mergeCell ref="A1:F1"/>
    <mergeCell ref="A2:F2"/>
    <mergeCell ref="F5:G5"/>
  </mergeCells>
  <pageMargins left="0.25" right="0.25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SheetLayoutView="100" workbookViewId="0">
      <selection activeCell="F8" sqref="F8"/>
    </sheetView>
  </sheetViews>
  <sheetFormatPr defaultRowHeight="12.75" customHeight="1" x14ac:dyDescent="0.25"/>
  <cols>
    <col min="1" max="1" width="7.5703125" style="1" customWidth="1"/>
    <col min="2" max="2" width="43.85546875" style="1" customWidth="1"/>
    <col min="3" max="3" width="5.5703125" style="1" customWidth="1"/>
    <col min="4" max="4" width="5.42578125" style="1" customWidth="1"/>
    <col min="5" max="5" width="4.85546875" style="1" customWidth="1"/>
    <col min="6" max="6" width="10.7109375" style="1" customWidth="1"/>
    <col min="7" max="7" width="10" style="1" customWidth="1"/>
    <col min="8" max="8" width="9.28515625" style="1" customWidth="1"/>
    <col min="9" max="9" width="8.7109375" style="1" customWidth="1"/>
    <col min="10" max="16384" width="9.140625" style="1"/>
  </cols>
  <sheetData>
    <row r="1" spans="1:10" ht="50.1" customHeight="1" x14ac:dyDescent="0.25">
      <c r="A1" s="152" t="s">
        <v>251</v>
      </c>
      <c r="B1" s="152"/>
      <c r="C1" s="152"/>
      <c r="D1" s="152"/>
      <c r="E1" s="152"/>
      <c r="F1" s="152"/>
      <c r="G1" s="152"/>
      <c r="H1" s="152"/>
      <c r="I1" s="152"/>
    </row>
    <row r="2" spans="1:10" ht="1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</row>
    <row r="3" spans="1:10" ht="35.25" customHeight="1" x14ac:dyDescent="0.25">
      <c r="A3" s="154" t="s">
        <v>250</v>
      </c>
      <c r="B3" s="155"/>
      <c r="C3" s="155"/>
      <c r="D3" s="155"/>
      <c r="E3" s="155"/>
      <c r="F3" s="155"/>
      <c r="G3" s="155"/>
      <c r="H3" s="155"/>
      <c r="I3" s="156"/>
    </row>
    <row r="4" spans="1:10" ht="1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</row>
    <row r="5" spans="1:10" ht="12.75" customHeight="1" x14ac:dyDescent="0.25">
      <c r="G5" s="27"/>
      <c r="H5" s="157" t="s">
        <v>252</v>
      </c>
      <c r="I5" s="157"/>
    </row>
    <row r="6" spans="1:10" ht="28.5" customHeight="1" x14ac:dyDescent="0.25">
      <c r="A6" s="2"/>
      <c r="B6" s="2"/>
      <c r="C6" s="2"/>
      <c r="D6" s="2"/>
      <c r="E6" s="2"/>
      <c r="F6" s="26" t="s">
        <v>1</v>
      </c>
      <c r="G6" s="145" t="s">
        <v>2</v>
      </c>
      <c r="H6" s="145"/>
      <c r="I6" s="145"/>
      <c r="J6" s="15"/>
    </row>
    <row r="7" spans="1:10" ht="39.950000000000003" customHeight="1" x14ac:dyDescent="0.25">
      <c r="A7" s="3" t="s">
        <v>3</v>
      </c>
      <c r="B7" s="4" t="s">
        <v>59</v>
      </c>
      <c r="C7" s="3" t="s">
        <v>60</v>
      </c>
      <c r="D7" s="3" t="s">
        <v>61</v>
      </c>
      <c r="E7" s="3" t="s">
        <v>62</v>
      </c>
      <c r="F7" s="3" t="s">
        <v>5</v>
      </c>
      <c r="G7" s="28" t="s">
        <v>5</v>
      </c>
      <c r="H7" s="150" t="s">
        <v>6</v>
      </c>
      <c r="I7" s="151"/>
    </row>
    <row r="8" spans="1:10" ht="20.100000000000001" customHeight="1" x14ac:dyDescent="0.25">
      <c r="A8" s="3" t="s">
        <v>7</v>
      </c>
      <c r="B8" s="3"/>
      <c r="C8" s="3"/>
      <c r="D8" s="3"/>
      <c r="E8" s="3"/>
      <c r="F8" s="3"/>
      <c r="G8" s="3" t="s">
        <v>64</v>
      </c>
      <c r="H8" s="14" t="s">
        <v>11</v>
      </c>
      <c r="I8" s="25" t="s">
        <v>63</v>
      </c>
    </row>
    <row r="9" spans="1:10" ht="15" customHeigh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9</v>
      </c>
      <c r="H9" s="5">
        <v>10</v>
      </c>
      <c r="I9" s="5">
        <v>11</v>
      </c>
    </row>
    <row r="10" spans="1:10" ht="50.25" customHeight="1" x14ac:dyDescent="0.25">
      <c r="A10" s="6">
        <v>2000</v>
      </c>
      <c r="B10" s="7" t="s">
        <v>65</v>
      </c>
      <c r="C10" s="6" t="s">
        <v>16</v>
      </c>
      <c r="D10" s="6" t="s">
        <v>16</v>
      </c>
      <c r="E10" s="6" t="s">
        <v>16</v>
      </c>
      <c r="F10" s="186">
        <v>259499.23480000001</v>
      </c>
      <c r="G10" s="186">
        <f>H10+I10</f>
        <v>315511.63829999999</v>
      </c>
      <c r="H10" s="186">
        <f>H11+H22+H27+H36+H44+H52+H60+H67+H70</f>
        <v>231890.6214</v>
      </c>
      <c r="I10" s="186">
        <f>I11+I22+I27+I36+I44+I52+I60+I67+I70</f>
        <v>83621.016899999988</v>
      </c>
    </row>
    <row r="11" spans="1:10" ht="51" customHeight="1" x14ac:dyDescent="0.25">
      <c r="A11" s="6">
        <v>2100</v>
      </c>
      <c r="B11" s="7" t="s">
        <v>66</v>
      </c>
      <c r="C11" s="6" t="s">
        <v>67</v>
      </c>
      <c r="D11" s="6" t="s">
        <v>68</v>
      </c>
      <c r="E11" s="6" t="s">
        <v>68</v>
      </c>
      <c r="F11" s="186">
        <v>96390.9</v>
      </c>
      <c r="G11" s="186">
        <v>113538.68209999999</v>
      </c>
      <c r="H11" s="186">
        <v>95433.2</v>
      </c>
      <c r="I11" s="186">
        <v>18105.482100000001</v>
      </c>
    </row>
    <row r="12" spans="1:10" ht="39.950000000000003" customHeight="1" x14ac:dyDescent="0.25">
      <c r="A12" s="6"/>
      <c r="B12" s="7" t="s">
        <v>69</v>
      </c>
      <c r="C12" s="6"/>
      <c r="D12" s="6"/>
      <c r="E12" s="6"/>
      <c r="F12" s="187"/>
      <c r="G12" s="187"/>
      <c r="H12" s="187"/>
      <c r="I12" s="187"/>
    </row>
    <row r="13" spans="1:10" ht="53.25" customHeight="1" x14ac:dyDescent="0.25">
      <c r="A13" s="6">
        <v>2110</v>
      </c>
      <c r="B13" s="7" t="s">
        <v>70</v>
      </c>
      <c r="C13" s="6" t="s">
        <v>67</v>
      </c>
      <c r="D13" s="6" t="s">
        <v>67</v>
      </c>
      <c r="E13" s="6" t="s">
        <v>68</v>
      </c>
      <c r="F13" s="186">
        <v>84209.9</v>
      </c>
      <c r="G13" s="186">
        <v>87094.2</v>
      </c>
      <c r="H13" s="186">
        <v>86144.2</v>
      </c>
      <c r="I13" s="186">
        <v>950</v>
      </c>
    </row>
    <row r="14" spans="1:10" ht="39.950000000000003" customHeight="1" x14ac:dyDescent="0.25">
      <c r="A14" s="6"/>
      <c r="B14" s="7" t="s">
        <v>71</v>
      </c>
      <c r="C14" s="6"/>
      <c r="D14" s="6"/>
      <c r="E14" s="6"/>
      <c r="F14" s="187"/>
      <c r="G14" s="187"/>
      <c r="H14" s="187"/>
      <c r="I14" s="187"/>
    </row>
    <row r="15" spans="1:10" ht="39.950000000000003" customHeight="1" x14ac:dyDescent="0.25">
      <c r="A15" s="6">
        <v>2111</v>
      </c>
      <c r="B15" s="7" t="s">
        <v>72</v>
      </c>
      <c r="C15" s="6" t="s">
        <v>67</v>
      </c>
      <c r="D15" s="6" t="s">
        <v>67</v>
      </c>
      <c r="E15" s="6" t="s">
        <v>67</v>
      </c>
      <c r="F15" s="186">
        <v>84209.9</v>
      </c>
      <c r="G15" s="186">
        <v>87094.2</v>
      </c>
      <c r="H15" s="186">
        <v>86144.2</v>
      </c>
      <c r="I15" s="186">
        <v>950</v>
      </c>
    </row>
    <row r="16" spans="1:10" ht="39.950000000000003" customHeight="1" x14ac:dyDescent="0.25">
      <c r="A16" s="6">
        <v>2130</v>
      </c>
      <c r="B16" s="7" t="s">
        <v>75</v>
      </c>
      <c r="C16" s="6" t="s">
        <v>67</v>
      </c>
      <c r="D16" s="6" t="s">
        <v>74</v>
      </c>
      <c r="E16" s="6" t="s">
        <v>68</v>
      </c>
      <c r="F16" s="186">
        <v>2231</v>
      </c>
      <c r="G16" s="186">
        <v>1693</v>
      </c>
      <c r="H16" s="186">
        <v>1693</v>
      </c>
      <c r="I16" s="186">
        <v>0</v>
      </c>
    </row>
    <row r="17" spans="1:9" ht="39.950000000000003" customHeight="1" x14ac:dyDescent="0.25">
      <c r="A17" s="6"/>
      <c r="B17" s="7" t="s">
        <v>71</v>
      </c>
      <c r="C17" s="6"/>
      <c r="D17" s="6"/>
      <c r="E17" s="6"/>
      <c r="F17" s="187"/>
      <c r="G17" s="187"/>
      <c r="H17" s="187"/>
      <c r="I17" s="187"/>
    </row>
    <row r="18" spans="1:9" ht="39.950000000000003" customHeight="1" x14ac:dyDescent="0.25">
      <c r="A18" s="6">
        <v>2133</v>
      </c>
      <c r="B18" s="7" t="s">
        <v>76</v>
      </c>
      <c r="C18" s="6" t="s">
        <v>67</v>
      </c>
      <c r="D18" s="6" t="s">
        <v>74</v>
      </c>
      <c r="E18" s="6" t="s">
        <v>74</v>
      </c>
      <c r="F18" s="186">
        <v>2231</v>
      </c>
      <c r="G18" s="186">
        <v>1693</v>
      </c>
      <c r="H18" s="186">
        <v>1693</v>
      </c>
      <c r="I18" s="186">
        <v>0</v>
      </c>
    </row>
    <row r="19" spans="1:9" ht="39.950000000000003" customHeight="1" x14ac:dyDescent="0.25">
      <c r="A19" s="6">
        <v>2160</v>
      </c>
      <c r="B19" s="7" t="s">
        <v>79</v>
      </c>
      <c r="C19" s="6" t="s">
        <v>67</v>
      </c>
      <c r="D19" s="6" t="s">
        <v>80</v>
      </c>
      <c r="E19" s="6" t="s">
        <v>68</v>
      </c>
      <c r="F19" s="186">
        <v>9950</v>
      </c>
      <c r="G19" s="186">
        <v>24751.482100000001</v>
      </c>
      <c r="H19" s="186">
        <v>7596</v>
      </c>
      <c r="I19" s="186">
        <v>17155.482100000001</v>
      </c>
    </row>
    <row r="20" spans="1:9" ht="39.950000000000003" customHeight="1" x14ac:dyDescent="0.25">
      <c r="A20" s="6"/>
      <c r="B20" s="7" t="s">
        <v>71</v>
      </c>
      <c r="C20" s="6"/>
      <c r="D20" s="6"/>
      <c r="E20" s="6"/>
      <c r="F20" s="187"/>
      <c r="G20" s="187"/>
      <c r="H20" s="187"/>
      <c r="I20" s="187"/>
    </row>
    <row r="21" spans="1:9" ht="39.950000000000003" customHeight="1" x14ac:dyDescent="0.25">
      <c r="A21" s="6">
        <v>2161</v>
      </c>
      <c r="B21" s="7" t="s">
        <v>81</v>
      </c>
      <c r="C21" s="6" t="s">
        <v>67</v>
      </c>
      <c r="D21" s="6" t="s">
        <v>80</v>
      </c>
      <c r="E21" s="6" t="s">
        <v>67</v>
      </c>
      <c r="F21" s="186">
        <v>9950</v>
      </c>
      <c r="G21" s="186">
        <v>24751.482100000001</v>
      </c>
      <c r="H21" s="186">
        <v>7596</v>
      </c>
      <c r="I21" s="186">
        <v>17155.482100000001</v>
      </c>
    </row>
    <row r="22" spans="1:9" ht="39.950000000000003" customHeight="1" x14ac:dyDescent="0.25">
      <c r="A22" s="6">
        <v>2200</v>
      </c>
      <c r="B22" s="7" t="s">
        <v>84</v>
      </c>
      <c r="C22" s="6" t="s">
        <v>73</v>
      </c>
      <c r="D22" s="6" t="s">
        <v>68</v>
      </c>
      <c r="E22" s="6" t="s">
        <v>68</v>
      </c>
      <c r="F22" s="186">
        <v>1955</v>
      </c>
      <c r="G22" s="186">
        <v>1955</v>
      </c>
      <c r="H22" s="186">
        <v>1955</v>
      </c>
      <c r="I22" s="186">
        <v>0</v>
      </c>
    </row>
    <row r="23" spans="1:9" ht="39.950000000000003" customHeight="1" x14ac:dyDescent="0.25">
      <c r="A23" s="6"/>
      <c r="B23" s="7" t="s">
        <v>69</v>
      </c>
      <c r="C23" s="6"/>
      <c r="D23" s="6"/>
      <c r="E23" s="6"/>
      <c r="F23" s="187"/>
      <c r="G23" s="187"/>
      <c r="H23" s="187"/>
      <c r="I23" s="187"/>
    </row>
    <row r="24" spans="1:9" ht="39.950000000000003" customHeight="1" x14ac:dyDescent="0.25">
      <c r="A24" s="6">
        <v>2220</v>
      </c>
      <c r="B24" s="7" t="s">
        <v>85</v>
      </c>
      <c r="C24" s="6" t="s">
        <v>73</v>
      </c>
      <c r="D24" s="6" t="s">
        <v>73</v>
      </c>
      <c r="E24" s="6" t="s">
        <v>68</v>
      </c>
      <c r="F24" s="186">
        <v>1955</v>
      </c>
      <c r="G24" s="186">
        <v>1955</v>
      </c>
      <c r="H24" s="186">
        <v>1955</v>
      </c>
      <c r="I24" s="186">
        <v>0</v>
      </c>
    </row>
    <row r="25" spans="1:9" ht="39.950000000000003" customHeight="1" x14ac:dyDescent="0.25">
      <c r="A25" s="6"/>
      <c r="B25" s="7" t="s">
        <v>71</v>
      </c>
      <c r="C25" s="6"/>
      <c r="D25" s="6"/>
      <c r="E25" s="6"/>
      <c r="F25" s="187"/>
      <c r="G25" s="187"/>
      <c r="H25" s="187"/>
      <c r="I25" s="187"/>
    </row>
    <row r="26" spans="1:9" ht="39.950000000000003" customHeight="1" x14ac:dyDescent="0.25">
      <c r="A26" s="6">
        <v>2221</v>
      </c>
      <c r="B26" s="7" t="s">
        <v>86</v>
      </c>
      <c r="C26" s="6" t="s">
        <v>73</v>
      </c>
      <c r="D26" s="6" t="s">
        <v>73</v>
      </c>
      <c r="E26" s="6" t="s">
        <v>67</v>
      </c>
      <c r="F26" s="186">
        <v>1955</v>
      </c>
      <c r="G26" s="186">
        <v>1955</v>
      </c>
      <c r="H26" s="186">
        <v>1955</v>
      </c>
      <c r="I26" s="186">
        <v>0</v>
      </c>
    </row>
    <row r="27" spans="1:9" ht="39.950000000000003" customHeight="1" x14ac:dyDescent="0.25">
      <c r="A27" s="6">
        <v>2400</v>
      </c>
      <c r="B27" s="7" t="s">
        <v>87</v>
      </c>
      <c r="C27" s="6" t="s">
        <v>77</v>
      </c>
      <c r="D27" s="6" t="s">
        <v>68</v>
      </c>
      <c r="E27" s="6" t="s">
        <v>68</v>
      </c>
      <c r="F27" s="186">
        <v>19785</v>
      </c>
      <c r="G27" s="186">
        <f>G29+G33</f>
        <v>21864</v>
      </c>
      <c r="H27" s="186">
        <f>H29+H33</f>
        <v>19285</v>
      </c>
      <c r="I27" s="186">
        <v>2579</v>
      </c>
    </row>
    <row r="28" spans="1:9" ht="39.950000000000003" customHeight="1" x14ac:dyDescent="0.25">
      <c r="A28" s="6"/>
      <c r="B28" s="7" t="s">
        <v>71</v>
      </c>
      <c r="C28" s="6"/>
      <c r="D28" s="6"/>
      <c r="E28" s="6"/>
      <c r="F28" s="187"/>
      <c r="G28" s="187"/>
      <c r="H28" s="187"/>
      <c r="I28" s="187"/>
    </row>
    <row r="29" spans="1:9" ht="39.950000000000003" customHeight="1" x14ac:dyDescent="0.25">
      <c r="A29" s="6">
        <v>2420</v>
      </c>
      <c r="B29" s="7" t="s">
        <v>88</v>
      </c>
      <c r="C29" s="6" t="s">
        <v>77</v>
      </c>
      <c r="D29" s="6" t="s">
        <v>73</v>
      </c>
      <c r="E29" s="6" t="s">
        <v>68</v>
      </c>
      <c r="F29" s="186">
        <v>2400</v>
      </c>
      <c r="G29" s="186">
        <f>I29+H29</f>
        <v>3612</v>
      </c>
      <c r="H29" s="186">
        <v>1400</v>
      </c>
      <c r="I29" s="186">
        <v>2212</v>
      </c>
    </row>
    <row r="30" spans="1:9" ht="39.950000000000003" customHeight="1" x14ac:dyDescent="0.25">
      <c r="A30" s="6"/>
      <c r="B30" s="7" t="s">
        <v>71</v>
      </c>
      <c r="C30" s="6"/>
      <c r="D30" s="6"/>
      <c r="E30" s="6"/>
      <c r="F30" s="187"/>
      <c r="G30" s="187"/>
      <c r="H30" s="187"/>
      <c r="I30" s="187"/>
    </row>
    <row r="31" spans="1:9" ht="39.950000000000003" customHeight="1" x14ac:dyDescent="0.25">
      <c r="A31" s="6">
        <v>2421</v>
      </c>
      <c r="B31" s="7" t="s">
        <v>89</v>
      </c>
      <c r="C31" s="6" t="s">
        <v>77</v>
      </c>
      <c r="D31" s="6" t="s">
        <v>73</v>
      </c>
      <c r="E31" s="6" t="s">
        <v>67</v>
      </c>
      <c r="F31" s="186">
        <v>2400</v>
      </c>
      <c r="G31" s="186">
        <f>H31+I31</f>
        <v>3612</v>
      </c>
      <c r="H31" s="186">
        <v>1400</v>
      </c>
      <c r="I31" s="186">
        <v>2212</v>
      </c>
    </row>
    <row r="32" spans="1:9" ht="39.950000000000003" customHeight="1" x14ac:dyDescent="0.25">
      <c r="A32" s="6">
        <v>2422</v>
      </c>
      <c r="B32" s="7" t="s">
        <v>90</v>
      </c>
      <c r="C32" s="6" t="s">
        <v>77</v>
      </c>
      <c r="D32" s="6" t="s">
        <v>73</v>
      </c>
      <c r="E32" s="6" t="s">
        <v>73</v>
      </c>
      <c r="F32" s="186">
        <v>0</v>
      </c>
      <c r="G32" s="186">
        <v>0</v>
      </c>
      <c r="H32" s="186">
        <v>0</v>
      </c>
      <c r="I32" s="186">
        <v>0</v>
      </c>
    </row>
    <row r="33" spans="1:9" ht="39.950000000000003" customHeight="1" x14ac:dyDescent="0.25">
      <c r="A33" s="6">
        <v>2450</v>
      </c>
      <c r="B33" s="7" t="s">
        <v>91</v>
      </c>
      <c r="C33" s="6" t="s">
        <v>77</v>
      </c>
      <c r="D33" s="6" t="s">
        <v>78</v>
      </c>
      <c r="E33" s="6" t="s">
        <v>68</v>
      </c>
      <c r="F33" s="186">
        <v>17385</v>
      </c>
      <c r="G33" s="186">
        <v>18252</v>
      </c>
      <c r="H33" s="186">
        <v>17885</v>
      </c>
      <c r="I33" s="186">
        <v>367</v>
      </c>
    </row>
    <row r="34" spans="1:9" ht="39.950000000000003" customHeight="1" x14ac:dyDescent="0.25">
      <c r="A34" s="6"/>
      <c r="B34" s="7" t="s">
        <v>71</v>
      </c>
      <c r="C34" s="6"/>
      <c r="D34" s="6"/>
      <c r="E34" s="6"/>
      <c r="F34" s="187"/>
      <c r="G34" s="187"/>
      <c r="H34" s="187"/>
      <c r="I34" s="187"/>
    </row>
    <row r="35" spans="1:9" ht="39.950000000000003" customHeight="1" x14ac:dyDescent="0.25">
      <c r="A35" s="6">
        <v>2451</v>
      </c>
      <c r="B35" s="7" t="s">
        <v>92</v>
      </c>
      <c r="C35" s="6" t="s">
        <v>77</v>
      </c>
      <c r="D35" s="6" t="s">
        <v>78</v>
      </c>
      <c r="E35" s="6" t="s">
        <v>67</v>
      </c>
      <c r="F35" s="186">
        <v>17385</v>
      </c>
      <c r="G35" s="186">
        <v>18252</v>
      </c>
      <c r="H35" s="186">
        <v>17885</v>
      </c>
      <c r="I35" s="186">
        <v>367</v>
      </c>
    </row>
    <row r="36" spans="1:9" ht="39.950000000000003" customHeight="1" x14ac:dyDescent="0.25">
      <c r="A36" s="6">
        <v>2500</v>
      </c>
      <c r="B36" s="7" t="s">
        <v>94</v>
      </c>
      <c r="C36" s="6" t="s">
        <v>78</v>
      </c>
      <c r="D36" s="6" t="s">
        <v>68</v>
      </c>
      <c r="E36" s="6" t="s">
        <v>68</v>
      </c>
      <c r="F36" s="186">
        <v>14019.5</v>
      </c>
      <c r="G36" s="186">
        <v>14519.5</v>
      </c>
      <c r="H36" s="186">
        <v>14519.5</v>
      </c>
      <c r="I36" s="186">
        <v>0</v>
      </c>
    </row>
    <row r="37" spans="1:9" ht="39.950000000000003" customHeight="1" x14ac:dyDescent="0.25">
      <c r="A37" s="6"/>
      <c r="B37" s="7" t="s">
        <v>69</v>
      </c>
      <c r="C37" s="6"/>
      <c r="D37" s="6"/>
      <c r="E37" s="6"/>
      <c r="F37" s="187"/>
      <c r="G37" s="187"/>
      <c r="H37" s="187"/>
      <c r="I37" s="187"/>
    </row>
    <row r="38" spans="1:9" ht="39.950000000000003" customHeight="1" x14ac:dyDescent="0.25">
      <c r="A38" s="6">
        <v>2510</v>
      </c>
      <c r="B38" s="7" t="s">
        <v>95</v>
      </c>
      <c r="C38" s="6" t="s">
        <v>78</v>
      </c>
      <c r="D38" s="6" t="s">
        <v>67</v>
      </c>
      <c r="E38" s="6" t="s">
        <v>68</v>
      </c>
      <c r="F38" s="186">
        <v>11800</v>
      </c>
      <c r="G38" s="186">
        <v>12300</v>
      </c>
      <c r="H38" s="186">
        <v>12300</v>
      </c>
      <c r="I38" s="186">
        <v>0</v>
      </c>
    </row>
    <row r="39" spans="1:9" ht="39.950000000000003" customHeight="1" x14ac:dyDescent="0.25">
      <c r="A39" s="6"/>
      <c r="B39" s="7" t="s">
        <v>71</v>
      </c>
      <c r="C39" s="6"/>
      <c r="D39" s="6"/>
      <c r="E39" s="6"/>
      <c r="F39" s="187"/>
      <c r="G39" s="187"/>
      <c r="H39" s="187"/>
      <c r="I39" s="187"/>
    </row>
    <row r="40" spans="1:9" ht="39.950000000000003" customHeight="1" x14ac:dyDescent="0.25">
      <c r="A40" s="6">
        <v>2511</v>
      </c>
      <c r="B40" s="7" t="s">
        <v>95</v>
      </c>
      <c r="C40" s="6" t="s">
        <v>78</v>
      </c>
      <c r="D40" s="6" t="s">
        <v>67</v>
      </c>
      <c r="E40" s="6" t="s">
        <v>67</v>
      </c>
      <c r="F40" s="186">
        <v>11800</v>
      </c>
      <c r="G40" s="186">
        <v>12300</v>
      </c>
      <c r="H40" s="186">
        <v>12300</v>
      </c>
      <c r="I40" s="186">
        <v>0</v>
      </c>
    </row>
    <row r="41" spans="1:9" ht="61.5" customHeight="1" x14ac:dyDescent="0.25">
      <c r="A41" s="6">
        <v>2560</v>
      </c>
      <c r="B41" s="7" t="s">
        <v>96</v>
      </c>
      <c r="C41" s="6" t="s">
        <v>78</v>
      </c>
      <c r="D41" s="6" t="s">
        <v>80</v>
      </c>
      <c r="E41" s="6" t="s">
        <v>68</v>
      </c>
      <c r="F41" s="186">
        <v>2219.5</v>
      </c>
      <c r="G41" s="186">
        <v>2219.5</v>
      </c>
      <c r="H41" s="186">
        <v>2219.5</v>
      </c>
      <c r="I41" s="186">
        <v>0</v>
      </c>
    </row>
    <row r="42" spans="1:9" ht="61.5" customHeight="1" x14ac:dyDescent="0.25">
      <c r="A42" s="6"/>
      <c r="B42" s="7" t="s">
        <v>71</v>
      </c>
      <c r="C42" s="6"/>
      <c r="D42" s="6"/>
      <c r="E42" s="6"/>
      <c r="F42" s="187"/>
      <c r="G42" s="187"/>
      <c r="H42" s="187"/>
      <c r="I42" s="187"/>
    </row>
    <row r="43" spans="1:9" ht="61.5" customHeight="1" x14ac:dyDescent="0.25">
      <c r="A43" s="6">
        <v>2561</v>
      </c>
      <c r="B43" s="7" t="s">
        <v>96</v>
      </c>
      <c r="C43" s="6" t="s">
        <v>78</v>
      </c>
      <c r="D43" s="6" t="s">
        <v>80</v>
      </c>
      <c r="E43" s="6" t="s">
        <v>67</v>
      </c>
      <c r="F43" s="186">
        <v>2219.5</v>
      </c>
      <c r="G43" s="186">
        <v>2219.5</v>
      </c>
      <c r="H43" s="186">
        <v>2219.5</v>
      </c>
      <c r="I43" s="186">
        <v>0</v>
      </c>
    </row>
    <row r="44" spans="1:9" ht="61.5" customHeight="1" x14ac:dyDescent="0.25">
      <c r="A44" s="6">
        <v>2600</v>
      </c>
      <c r="B44" s="7" t="s">
        <v>97</v>
      </c>
      <c r="C44" s="6" t="s">
        <v>80</v>
      </c>
      <c r="D44" s="6" t="s">
        <v>68</v>
      </c>
      <c r="E44" s="6" t="s">
        <v>68</v>
      </c>
      <c r="F44" s="186">
        <v>30384</v>
      </c>
      <c r="G44" s="186">
        <f>G46+G49</f>
        <v>66885</v>
      </c>
      <c r="H44" s="186">
        <f>H49+H48</f>
        <v>20570</v>
      </c>
      <c r="I44" s="186">
        <v>46315</v>
      </c>
    </row>
    <row r="45" spans="1:9" ht="61.5" customHeight="1" x14ac:dyDescent="0.25">
      <c r="A45" s="6"/>
      <c r="B45" s="7" t="s">
        <v>71</v>
      </c>
      <c r="C45" s="6"/>
      <c r="D45" s="6"/>
      <c r="E45" s="6"/>
      <c r="F45" s="187"/>
      <c r="G45" s="187"/>
      <c r="H45" s="187"/>
      <c r="I45" s="187"/>
    </row>
    <row r="46" spans="1:9" ht="61.5" customHeight="1" x14ac:dyDescent="0.25">
      <c r="A46" s="6">
        <v>2630</v>
      </c>
      <c r="B46" s="7" t="s">
        <v>98</v>
      </c>
      <c r="C46" s="6" t="s">
        <v>80</v>
      </c>
      <c r="D46" s="6" t="s">
        <v>74</v>
      </c>
      <c r="E46" s="6" t="s">
        <v>68</v>
      </c>
      <c r="F46" s="186">
        <v>27544</v>
      </c>
      <c r="G46" s="186">
        <v>62055</v>
      </c>
      <c r="H46" s="186">
        <v>15740</v>
      </c>
      <c r="I46" s="186">
        <v>46315</v>
      </c>
    </row>
    <row r="47" spans="1:9" ht="39.950000000000003" customHeight="1" x14ac:dyDescent="0.25">
      <c r="A47" s="6"/>
      <c r="B47" s="7" t="s">
        <v>71</v>
      </c>
      <c r="C47" s="6"/>
      <c r="D47" s="6"/>
      <c r="E47" s="6"/>
      <c r="F47" s="187"/>
      <c r="G47" s="187"/>
      <c r="H47" s="187"/>
      <c r="I47" s="187"/>
    </row>
    <row r="48" spans="1:9" ht="39.950000000000003" customHeight="1" x14ac:dyDescent="0.25">
      <c r="A48" s="6">
        <v>2631</v>
      </c>
      <c r="B48" s="7" t="s">
        <v>98</v>
      </c>
      <c r="C48" s="6" t="s">
        <v>80</v>
      </c>
      <c r="D48" s="6" t="s">
        <v>74</v>
      </c>
      <c r="E48" s="6" t="s">
        <v>67</v>
      </c>
      <c r="F48" s="186">
        <v>27544</v>
      </c>
      <c r="G48" s="186">
        <v>62055</v>
      </c>
      <c r="H48" s="186">
        <v>15740</v>
      </c>
      <c r="I48" s="186">
        <v>46315</v>
      </c>
    </row>
    <row r="49" spans="1:9" ht="39.950000000000003" customHeight="1" x14ac:dyDescent="0.25">
      <c r="A49" s="6">
        <v>2640</v>
      </c>
      <c r="B49" s="7" t="s">
        <v>99</v>
      </c>
      <c r="C49" s="6" t="s">
        <v>80</v>
      </c>
      <c r="D49" s="6" t="s">
        <v>77</v>
      </c>
      <c r="E49" s="6" t="s">
        <v>68</v>
      </c>
      <c r="F49" s="186">
        <v>2840</v>
      </c>
      <c r="G49" s="186">
        <v>4830</v>
      </c>
      <c r="H49" s="186">
        <v>4830</v>
      </c>
      <c r="I49" s="186">
        <v>0</v>
      </c>
    </row>
    <row r="50" spans="1:9" ht="39.950000000000003" customHeight="1" x14ac:dyDescent="0.25">
      <c r="A50" s="6"/>
      <c r="B50" s="7" t="s">
        <v>71</v>
      </c>
      <c r="C50" s="6"/>
      <c r="D50" s="6"/>
      <c r="E50" s="6"/>
      <c r="F50" s="187"/>
      <c r="G50" s="187"/>
      <c r="H50" s="187"/>
      <c r="I50" s="187"/>
    </row>
    <row r="51" spans="1:9" ht="39.950000000000003" customHeight="1" x14ac:dyDescent="0.25">
      <c r="A51" s="6">
        <v>2641</v>
      </c>
      <c r="B51" s="7" t="s">
        <v>99</v>
      </c>
      <c r="C51" s="6" t="s">
        <v>80</v>
      </c>
      <c r="D51" s="6" t="s">
        <v>77</v>
      </c>
      <c r="E51" s="6" t="s">
        <v>67</v>
      </c>
      <c r="F51" s="186">
        <v>2840</v>
      </c>
      <c r="G51" s="186">
        <v>4830</v>
      </c>
      <c r="H51" s="186">
        <v>4830</v>
      </c>
      <c r="I51" s="186">
        <v>0</v>
      </c>
    </row>
    <row r="52" spans="1:9" ht="39.950000000000003" customHeight="1" x14ac:dyDescent="0.25">
      <c r="A52" s="6">
        <v>2800</v>
      </c>
      <c r="B52" s="7" t="s">
        <v>100</v>
      </c>
      <c r="C52" s="6" t="s">
        <v>83</v>
      </c>
      <c r="D52" s="6" t="s">
        <v>68</v>
      </c>
      <c r="E52" s="6" t="s">
        <v>68</v>
      </c>
      <c r="F52" s="186">
        <v>7710</v>
      </c>
      <c r="G52" s="186">
        <v>5840</v>
      </c>
      <c r="H52" s="186">
        <v>5840</v>
      </c>
      <c r="I52" s="186">
        <v>0</v>
      </c>
    </row>
    <row r="53" spans="1:9" ht="39.950000000000003" customHeight="1" x14ac:dyDescent="0.25">
      <c r="A53" s="6"/>
      <c r="B53" s="7" t="s">
        <v>71</v>
      </c>
      <c r="C53" s="6"/>
      <c r="D53" s="6"/>
      <c r="E53" s="6"/>
      <c r="F53" s="187"/>
      <c r="G53" s="187"/>
      <c r="H53" s="187"/>
      <c r="I53" s="187"/>
    </row>
    <row r="54" spans="1:9" ht="39.950000000000003" customHeight="1" x14ac:dyDescent="0.25">
      <c r="A54" s="6">
        <v>2820</v>
      </c>
      <c r="B54" s="7" t="s">
        <v>101</v>
      </c>
      <c r="C54" s="6" t="s">
        <v>83</v>
      </c>
      <c r="D54" s="6" t="s">
        <v>73</v>
      </c>
      <c r="E54" s="6" t="s">
        <v>68</v>
      </c>
      <c r="F54" s="186">
        <v>6860</v>
      </c>
      <c r="G54" s="186">
        <v>4990</v>
      </c>
      <c r="H54" s="186">
        <v>4990</v>
      </c>
      <c r="I54" s="186">
        <v>0</v>
      </c>
    </row>
    <row r="55" spans="1:9" ht="39.950000000000003" customHeight="1" x14ac:dyDescent="0.25">
      <c r="A55" s="6"/>
      <c r="B55" s="7" t="s">
        <v>71</v>
      </c>
      <c r="C55" s="6"/>
      <c r="D55" s="6"/>
      <c r="E55" s="6"/>
      <c r="F55" s="187"/>
      <c r="G55" s="187"/>
      <c r="H55" s="187"/>
      <c r="I55" s="187"/>
    </row>
    <row r="56" spans="1:9" ht="39.950000000000003" customHeight="1" x14ac:dyDescent="0.25">
      <c r="A56" s="6">
        <v>2824</v>
      </c>
      <c r="B56" s="7" t="s">
        <v>102</v>
      </c>
      <c r="C56" s="6" t="s">
        <v>83</v>
      </c>
      <c r="D56" s="6" t="s">
        <v>73</v>
      </c>
      <c r="E56" s="6" t="s">
        <v>77</v>
      </c>
      <c r="F56" s="186">
        <v>6860</v>
      </c>
      <c r="G56" s="186">
        <v>4990</v>
      </c>
      <c r="H56" s="186">
        <v>4990</v>
      </c>
      <c r="I56" s="186">
        <v>0</v>
      </c>
    </row>
    <row r="57" spans="1:9" ht="39.950000000000003" customHeight="1" x14ac:dyDescent="0.25">
      <c r="A57" s="6">
        <v>2840</v>
      </c>
      <c r="B57" s="7" t="s">
        <v>103</v>
      </c>
      <c r="C57" s="6" t="s">
        <v>83</v>
      </c>
      <c r="D57" s="6" t="s">
        <v>77</v>
      </c>
      <c r="E57" s="6" t="s">
        <v>68</v>
      </c>
      <c r="F57" s="186">
        <v>850</v>
      </c>
      <c r="G57" s="186">
        <v>850</v>
      </c>
      <c r="H57" s="186">
        <v>850</v>
      </c>
      <c r="I57" s="186">
        <v>0</v>
      </c>
    </row>
    <row r="58" spans="1:9" ht="39.950000000000003" customHeight="1" x14ac:dyDescent="0.25">
      <c r="A58" s="6"/>
      <c r="B58" s="7" t="s">
        <v>71</v>
      </c>
      <c r="C58" s="6"/>
      <c r="D58" s="6"/>
      <c r="E58" s="6"/>
      <c r="F58" s="187"/>
      <c r="G58" s="187"/>
      <c r="H58" s="187"/>
      <c r="I58" s="187"/>
    </row>
    <row r="59" spans="1:9" ht="39.950000000000003" customHeight="1" x14ac:dyDescent="0.25">
      <c r="A59" s="6">
        <v>2842</v>
      </c>
      <c r="B59" s="7" t="s">
        <v>104</v>
      </c>
      <c r="C59" s="6" t="s">
        <v>83</v>
      </c>
      <c r="D59" s="6" t="s">
        <v>77</v>
      </c>
      <c r="E59" s="6" t="s">
        <v>73</v>
      </c>
      <c r="F59" s="186">
        <v>850</v>
      </c>
      <c r="G59" s="186">
        <v>850</v>
      </c>
      <c r="H59" s="186">
        <v>850</v>
      </c>
      <c r="I59" s="186">
        <v>0</v>
      </c>
    </row>
    <row r="60" spans="1:9" ht="39.950000000000003" customHeight="1" x14ac:dyDescent="0.25">
      <c r="A60" s="6">
        <v>2900</v>
      </c>
      <c r="B60" s="7" t="s">
        <v>105</v>
      </c>
      <c r="C60" s="6" t="s">
        <v>93</v>
      </c>
      <c r="D60" s="6" t="s">
        <v>68</v>
      </c>
      <c r="E60" s="6" t="s">
        <v>68</v>
      </c>
      <c r="F60" s="186">
        <v>46594.934799999995</v>
      </c>
      <c r="G60" s="186">
        <v>65121.534799999994</v>
      </c>
      <c r="H60" s="186">
        <v>48500</v>
      </c>
      <c r="I60" s="186">
        <v>16621.534800000001</v>
      </c>
    </row>
    <row r="61" spans="1:9" ht="39.950000000000003" customHeight="1" x14ac:dyDescent="0.25">
      <c r="A61" s="6"/>
      <c r="B61" s="7" t="s">
        <v>71</v>
      </c>
      <c r="C61" s="6"/>
      <c r="D61" s="6"/>
      <c r="E61" s="6"/>
      <c r="F61" s="187"/>
      <c r="G61" s="187"/>
      <c r="H61" s="187"/>
      <c r="I61" s="187"/>
    </row>
    <row r="62" spans="1:9" ht="39.950000000000003" customHeight="1" x14ac:dyDescent="0.25">
      <c r="A62" s="6">
        <v>2910</v>
      </c>
      <c r="B62" s="7" t="s">
        <v>106</v>
      </c>
      <c r="C62" s="6" t="s">
        <v>93</v>
      </c>
      <c r="D62" s="6" t="s">
        <v>67</v>
      </c>
      <c r="E62" s="6" t="s">
        <v>68</v>
      </c>
      <c r="F62" s="186">
        <v>46594.934799999995</v>
      </c>
      <c r="G62" s="186">
        <v>65121.534799999994</v>
      </c>
      <c r="H62" s="186">
        <v>48500</v>
      </c>
      <c r="I62" s="186">
        <v>16621.534800000001</v>
      </c>
    </row>
    <row r="63" spans="1:9" ht="39.950000000000003" customHeight="1" x14ac:dyDescent="0.25">
      <c r="A63" s="6"/>
      <c r="B63" s="7" t="s">
        <v>71</v>
      </c>
      <c r="C63" s="6"/>
      <c r="D63" s="6"/>
      <c r="E63" s="6"/>
      <c r="F63" s="187"/>
      <c r="G63" s="187"/>
      <c r="H63" s="187"/>
      <c r="I63" s="187"/>
    </row>
    <row r="64" spans="1:9" ht="39.950000000000003" customHeight="1" x14ac:dyDescent="0.25">
      <c r="A64" s="6">
        <v>2911</v>
      </c>
      <c r="B64" s="7" t="s">
        <v>107</v>
      </c>
      <c r="C64" s="6" t="s">
        <v>93</v>
      </c>
      <c r="D64" s="6" t="s">
        <v>67</v>
      </c>
      <c r="E64" s="6" t="s">
        <v>67</v>
      </c>
      <c r="F64" s="186">
        <v>46594.934799999995</v>
      </c>
      <c r="G64" s="186">
        <v>65121.534799999994</v>
      </c>
      <c r="H64" s="186">
        <v>48500</v>
      </c>
      <c r="I64" s="186">
        <v>16621.534800000001</v>
      </c>
    </row>
    <row r="65" spans="1:9" ht="39.950000000000003" customHeight="1" x14ac:dyDescent="0.25">
      <c r="A65" s="6">
        <v>3000</v>
      </c>
      <c r="B65" s="7" t="s">
        <v>108</v>
      </c>
      <c r="C65" s="6" t="s">
        <v>109</v>
      </c>
      <c r="D65" s="6" t="s">
        <v>68</v>
      </c>
      <c r="E65" s="6" t="s">
        <v>68</v>
      </c>
      <c r="F65" s="186">
        <v>5684</v>
      </c>
      <c r="G65" s="186">
        <v>5684</v>
      </c>
      <c r="H65" s="186">
        <v>5684</v>
      </c>
      <c r="I65" s="186">
        <v>0</v>
      </c>
    </row>
    <row r="66" spans="1:9" ht="39.950000000000003" customHeight="1" x14ac:dyDescent="0.25">
      <c r="A66" s="6"/>
      <c r="B66" s="7" t="s">
        <v>71</v>
      </c>
      <c r="C66" s="6"/>
      <c r="D66" s="6"/>
      <c r="E66" s="6"/>
      <c r="F66" s="187"/>
      <c r="G66" s="187"/>
      <c r="H66" s="187"/>
      <c r="I66" s="187"/>
    </row>
    <row r="67" spans="1:9" ht="39.950000000000003" customHeight="1" x14ac:dyDescent="0.25">
      <c r="A67" s="6">
        <v>3070</v>
      </c>
      <c r="B67" s="7" t="s">
        <v>110</v>
      </c>
      <c r="C67" s="6" t="s">
        <v>109</v>
      </c>
      <c r="D67" s="6" t="s">
        <v>82</v>
      </c>
      <c r="E67" s="6" t="s">
        <v>68</v>
      </c>
      <c r="F67" s="186">
        <v>5684</v>
      </c>
      <c r="G67" s="186">
        <v>5684</v>
      </c>
      <c r="H67" s="186">
        <v>5684</v>
      </c>
      <c r="I67" s="186">
        <v>0</v>
      </c>
    </row>
    <row r="68" spans="1:9" ht="39.950000000000003" customHeight="1" x14ac:dyDescent="0.25">
      <c r="A68" s="6"/>
      <c r="B68" s="7" t="s">
        <v>71</v>
      </c>
      <c r="C68" s="6"/>
      <c r="D68" s="6"/>
      <c r="E68" s="6"/>
      <c r="F68" s="187"/>
      <c r="G68" s="187"/>
      <c r="H68" s="187"/>
      <c r="I68" s="187"/>
    </row>
    <row r="69" spans="1:9" ht="39.950000000000003" customHeight="1" x14ac:dyDescent="0.25">
      <c r="A69" s="6">
        <v>3071</v>
      </c>
      <c r="B69" s="7" t="s">
        <v>110</v>
      </c>
      <c r="C69" s="6" t="s">
        <v>109</v>
      </c>
      <c r="D69" s="6" t="s">
        <v>82</v>
      </c>
      <c r="E69" s="6" t="s">
        <v>67</v>
      </c>
      <c r="F69" s="186">
        <v>5684</v>
      </c>
      <c r="G69" s="186">
        <v>5684</v>
      </c>
      <c r="H69" s="186">
        <v>5684</v>
      </c>
      <c r="I69" s="186">
        <v>0</v>
      </c>
    </row>
    <row r="70" spans="1:9" ht="39.950000000000003" customHeight="1" x14ac:dyDescent="0.25">
      <c r="A70" s="6">
        <v>3100</v>
      </c>
      <c r="B70" s="7" t="s">
        <v>111</v>
      </c>
      <c r="C70" s="6" t="s">
        <v>112</v>
      </c>
      <c r="D70" s="6" t="s">
        <v>68</v>
      </c>
      <c r="E70" s="6" t="s">
        <v>68</v>
      </c>
      <c r="F70" s="186">
        <v>36975.9</v>
      </c>
      <c r="G70" s="186">
        <v>20103.921399999999</v>
      </c>
      <c r="H70" s="186">
        <v>20103.921399999999</v>
      </c>
      <c r="I70" s="186">
        <v>0</v>
      </c>
    </row>
    <row r="71" spans="1:9" ht="39.950000000000003" customHeight="1" x14ac:dyDescent="0.25">
      <c r="A71" s="6"/>
      <c r="B71" s="7" t="s">
        <v>71</v>
      </c>
      <c r="C71" s="6"/>
      <c r="D71" s="6"/>
      <c r="E71" s="6"/>
      <c r="F71" s="187"/>
      <c r="G71" s="187"/>
      <c r="H71" s="187"/>
      <c r="I71" s="187"/>
    </row>
    <row r="72" spans="1:9" ht="39.950000000000003" customHeight="1" x14ac:dyDescent="0.25">
      <c r="A72" s="6">
        <v>3110</v>
      </c>
      <c r="B72" s="7" t="s">
        <v>113</v>
      </c>
      <c r="C72" s="6" t="s">
        <v>112</v>
      </c>
      <c r="D72" s="6" t="s">
        <v>67</v>
      </c>
      <c r="E72" s="6" t="s">
        <v>68</v>
      </c>
      <c r="F72" s="186">
        <v>36975.9</v>
      </c>
      <c r="G72" s="186">
        <v>20103.921399999999</v>
      </c>
      <c r="H72" s="186">
        <v>20103.921399999999</v>
      </c>
      <c r="I72" s="186">
        <v>0</v>
      </c>
    </row>
    <row r="73" spans="1:9" ht="39.950000000000003" customHeight="1" x14ac:dyDescent="0.25">
      <c r="A73" s="6"/>
      <c r="B73" s="7" t="s">
        <v>71</v>
      </c>
      <c r="C73" s="6"/>
      <c r="D73" s="6"/>
      <c r="E73" s="6"/>
      <c r="F73" s="187"/>
      <c r="G73" s="187"/>
      <c r="H73" s="187"/>
      <c r="I73" s="187"/>
    </row>
    <row r="74" spans="1:9" ht="39.950000000000003" customHeight="1" x14ac:dyDescent="0.25">
      <c r="A74" s="6">
        <v>3112</v>
      </c>
      <c r="B74" s="7" t="s">
        <v>114</v>
      </c>
      <c r="C74" s="6" t="s">
        <v>112</v>
      </c>
      <c r="D74" s="6" t="s">
        <v>67</v>
      </c>
      <c r="E74" s="6" t="s">
        <v>73</v>
      </c>
      <c r="F74" s="186">
        <v>36975.9</v>
      </c>
      <c r="G74" s="186">
        <v>20103.921399999999</v>
      </c>
      <c r="H74" s="186">
        <v>20103.921399999999</v>
      </c>
      <c r="I74" s="186">
        <v>0</v>
      </c>
    </row>
  </sheetData>
  <mergeCells count="7">
    <mergeCell ref="H7:I7"/>
    <mergeCell ref="A1:I1"/>
    <mergeCell ref="A2:I2"/>
    <mergeCell ref="A3:I3"/>
    <mergeCell ref="A4:I4"/>
    <mergeCell ref="H5:I5"/>
    <mergeCell ref="G6:I6"/>
  </mergeCells>
  <pageMargins left="0.25" right="0.25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SheetLayoutView="100" workbookViewId="0">
      <selection activeCell="E13" sqref="E13"/>
    </sheetView>
  </sheetViews>
  <sheetFormatPr defaultRowHeight="12.75" customHeight="1" x14ac:dyDescent="0.25"/>
  <cols>
    <col min="1" max="1" width="7.5703125" style="1" customWidth="1"/>
    <col min="2" max="2" width="40.42578125" style="1" customWidth="1"/>
    <col min="3" max="3" width="6.7109375" style="1" customWidth="1"/>
    <col min="4" max="4" width="11" style="1" customWidth="1"/>
    <col min="5" max="5" width="10.5703125" style="1" customWidth="1"/>
    <col min="6" max="6" width="11.42578125" style="1" customWidth="1"/>
    <col min="7" max="7" width="10.140625" style="1" customWidth="1"/>
    <col min="8" max="9" width="19" style="1" customWidth="1"/>
    <col min="10" max="16384" width="9.140625" style="1"/>
  </cols>
  <sheetData>
    <row r="1" spans="1:8" ht="50.1" customHeight="1" x14ac:dyDescent="0.25">
      <c r="A1" s="152" t="s">
        <v>254</v>
      </c>
      <c r="B1" s="152"/>
      <c r="C1" s="152"/>
      <c r="D1" s="152"/>
      <c r="E1" s="152"/>
      <c r="F1" s="152"/>
      <c r="G1" s="152"/>
    </row>
    <row r="2" spans="1:8" ht="15" customHeight="1" x14ac:dyDescent="0.25">
      <c r="A2" s="153"/>
      <c r="B2" s="153"/>
      <c r="C2" s="153"/>
      <c r="D2" s="153"/>
      <c r="E2" s="153"/>
      <c r="F2" s="153"/>
      <c r="G2" s="153"/>
    </row>
    <row r="3" spans="1:8" ht="48.75" customHeight="1" x14ac:dyDescent="0.25">
      <c r="A3" s="154" t="s">
        <v>255</v>
      </c>
      <c r="B3" s="155"/>
      <c r="C3" s="155"/>
      <c r="D3" s="155"/>
      <c r="E3" s="155"/>
      <c r="F3" s="155"/>
      <c r="G3" s="156"/>
    </row>
    <row r="4" spans="1:8" ht="12.75" customHeight="1" x14ac:dyDescent="0.25">
      <c r="A4" s="27"/>
      <c r="B4" s="27"/>
      <c r="C4" s="27"/>
      <c r="D4" s="27"/>
      <c r="E4" s="27"/>
      <c r="F4" s="157" t="s">
        <v>252</v>
      </c>
      <c r="G4" s="157"/>
    </row>
    <row r="5" spans="1:8" ht="55.5" customHeight="1" x14ac:dyDescent="0.25">
      <c r="A5" s="18"/>
      <c r="B5" s="30" t="s">
        <v>115</v>
      </c>
      <c r="C5" s="18"/>
      <c r="D5" s="30" t="s">
        <v>116</v>
      </c>
      <c r="E5" s="145" t="s">
        <v>253</v>
      </c>
      <c r="F5" s="145"/>
      <c r="G5" s="145"/>
      <c r="H5" s="15"/>
    </row>
    <row r="6" spans="1:8" ht="39.950000000000003" customHeight="1" x14ac:dyDescent="0.25">
      <c r="A6" s="19" t="s">
        <v>117</v>
      </c>
      <c r="B6" s="20"/>
      <c r="C6" s="19"/>
      <c r="D6" s="21" t="s">
        <v>472</v>
      </c>
      <c r="E6" s="21" t="s">
        <v>118</v>
      </c>
      <c r="F6" s="158" t="s">
        <v>119</v>
      </c>
      <c r="G6" s="158"/>
      <c r="H6" s="15"/>
    </row>
    <row r="7" spans="1:8" ht="20.100000000000001" customHeight="1" x14ac:dyDescent="0.25">
      <c r="A7" s="19" t="s">
        <v>7</v>
      </c>
      <c r="B7" s="19" t="s">
        <v>120</v>
      </c>
      <c r="C7" s="19" t="s">
        <v>7</v>
      </c>
      <c r="D7" s="19"/>
      <c r="E7" s="19"/>
      <c r="F7" s="21" t="s">
        <v>9</v>
      </c>
      <c r="G7" s="21" t="s">
        <v>121</v>
      </c>
      <c r="H7" s="15"/>
    </row>
    <row r="8" spans="1:8" ht="15" customHeight="1" x14ac:dyDescent="0.25">
      <c r="A8" s="22">
        <v>1</v>
      </c>
      <c r="B8" s="22">
        <v>2</v>
      </c>
      <c r="C8" s="22">
        <v>3</v>
      </c>
      <c r="D8" s="22">
        <v>4</v>
      </c>
      <c r="E8" s="22">
        <v>7</v>
      </c>
      <c r="F8" s="22">
        <v>8</v>
      </c>
      <c r="G8" s="22">
        <v>9</v>
      </c>
      <c r="H8" s="15"/>
    </row>
    <row r="9" spans="1:8" ht="39.950000000000003" customHeight="1" x14ac:dyDescent="0.25">
      <c r="A9" s="23">
        <v>4000</v>
      </c>
      <c r="B9" s="24" t="s">
        <v>122</v>
      </c>
      <c r="C9" s="23"/>
      <c r="D9" s="217">
        <v>259499.23480000001</v>
      </c>
      <c r="E9" s="217">
        <v>315511.63829999999</v>
      </c>
      <c r="F9" s="217">
        <v>231890.6214</v>
      </c>
      <c r="G9" s="217">
        <v>83621.016900000002</v>
      </c>
      <c r="H9" s="15"/>
    </row>
    <row r="10" spans="1:8" ht="39.950000000000003" customHeight="1" x14ac:dyDescent="0.25">
      <c r="A10" s="23"/>
      <c r="B10" s="24" t="s">
        <v>123</v>
      </c>
      <c r="C10" s="23"/>
      <c r="D10" s="218"/>
      <c r="E10" s="218"/>
      <c r="F10" s="218"/>
      <c r="G10" s="218"/>
      <c r="H10" s="15"/>
    </row>
    <row r="11" spans="1:8" ht="39.950000000000003" customHeight="1" x14ac:dyDescent="0.25">
      <c r="A11" s="23">
        <v>4050</v>
      </c>
      <c r="B11" s="24" t="s">
        <v>124</v>
      </c>
      <c r="C11" s="23" t="s">
        <v>125</v>
      </c>
      <c r="D11" s="217">
        <v>227570.3</v>
      </c>
      <c r="E11" s="217">
        <v>231890.6214</v>
      </c>
      <c r="F11" s="217">
        <f>F13+F15+F20+F31+F37+F40+F52+F57+F61+F65+F72+F75+F78</f>
        <v>280270.6214</v>
      </c>
      <c r="G11" s="217" t="s">
        <v>16</v>
      </c>
      <c r="H11" s="15"/>
    </row>
    <row r="12" spans="1:8" ht="39.950000000000003" customHeight="1" x14ac:dyDescent="0.25">
      <c r="A12" s="23"/>
      <c r="B12" s="24" t="s">
        <v>123</v>
      </c>
      <c r="C12" s="23"/>
      <c r="D12" s="218"/>
      <c r="E12" s="218"/>
      <c r="F12" s="218"/>
      <c r="G12" s="218"/>
      <c r="H12" s="15"/>
    </row>
    <row r="13" spans="1:8" ht="39.950000000000003" customHeight="1" x14ac:dyDescent="0.25">
      <c r="A13" s="23">
        <v>4100</v>
      </c>
      <c r="B13" s="24" t="s">
        <v>126</v>
      </c>
      <c r="C13" s="23" t="s">
        <v>125</v>
      </c>
      <c r="D13" s="217">
        <v>65528.7</v>
      </c>
      <c r="E13" s="217">
        <v>67539</v>
      </c>
      <c r="F13" s="217">
        <v>67539</v>
      </c>
      <c r="G13" s="217" t="s">
        <v>16</v>
      </c>
      <c r="H13" s="15"/>
    </row>
    <row r="14" spans="1:8" ht="39.950000000000003" customHeight="1" x14ac:dyDescent="0.25">
      <c r="A14" s="23"/>
      <c r="B14" s="24" t="s">
        <v>123</v>
      </c>
      <c r="C14" s="23"/>
      <c r="D14" s="218"/>
      <c r="E14" s="218"/>
      <c r="F14" s="218"/>
      <c r="G14" s="218"/>
      <c r="H14" s="15"/>
    </row>
    <row r="15" spans="1:8" ht="39.950000000000003" customHeight="1" x14ac:dyDescent="0.25">
      <c r="A15" s="23">
        <v>4110</v>
      </c>
      <c r="B15" s="24" t="s">
        <v>127</v>
      </c>
      <c r="C15" s="23" t="s">
        <v>125</v>
      </c>
      <c r="D15" s="217">
        <v>65528.7</v>
      </c>
      <c r="E15" s="217">
        <v>67539</v>
      </c>
      <c r="F15" s="217">
        <v>67539</v>
      </c>
      <c r="G15" s="217" t="s">
        <v>16</v>
      </c>
      <c r="H15" s="15"/>
    </row>
    <row r="16" spans="1:8" ht="39.950000000000003" customHeight="1" x14ac:dyDescent="0.25">
      <c r="A16" s="23"/>
      <c r="B16" s="24" t="s">
        <v>71</v>
      </c>
      <c r="C16" s="23"/>
      <c r="D16" s="218"/>
      <c r="E16" s="218"/>
      <c r="F16" s="218"/>
      <c r="G16" s="218"/>
      <c r="H16" s="15"/>
    </row>
    <row r="17" spans="1:8" ht="39.950000000000003" customHeight="1" x14ac:dyDescent="0.25">
      <c r="A17" s="23">
        <v>4111</v>
      </c>
      <c r="B17" s="24" t="s">
        <v>128</v>
      </c>
      <c r="C17" s="23" t="s">
        <v>129</v>
      </c>
      <c r="D17" s="217">
        <v>65528.7</v>
      </c>
      <c r="E17" s="217">
        <v>67539</v>
      </c>
      <c r="F17" s="217">
        <v>67539</v>
      </c>
      <c r="G17" s="217" t="s">
        <v>16</v>
      </c>
      <c r="H17" s="15"/>
    </row>
    <row r="18" spans="1:8" ht="50.25" customHeight="1" x14ac:dyDescent="0.25">
      <c r="A18" s="23">
        <v>4200</v>
      </c>
      <c r="B18" s="24" t="s">
        <v>130</v>
      </c>
      <c r="C18" s="23" t="s">
        <v>125</v>
      </c>
      <c r="D18" s="217">
        <v>36940.199999999997</v>
      </c>
      <c r="E18" s="217">
        <v>43800.2</v>
      </c>
      <c r="F18" s="217">
        <v>43800.2</v>
      </c>
      <c r="G18" s="217" t="s">
        <v>16</v>
      </c>
      <c r="H18" s="15"/>
    </row>
    <row r="19" spans="1:8" ht="39.950000000000003" customHeight="1" x14ac:dyDescent="0.25">
      <c r="A19" s="23"/>
      <c r="B19" s="24" t="s">
        <v>123</v>
      </c>
      <c r="C19" s="23"/>
      <c r="D19" s="218"/>
      <c r="E19" s="218"/>
      <c r="F19" s="218"/>
      <c r="G19" s="218"/>
      <c r="H19" s="15"/>
    </row>
    <row r="20" spans="1:8" ht="39.950000000000003" customHeight="1" x14ac:dyDescent="0.25">
      <c r="A20" s="23">
        <v>4210</v>
      </c>
      <c r="B20" s="24" t="s">
        <v>131</v>
      </c>
      <c r="C20" s="23" t="s">
        <v>125</v>
      </c>
      <c r="D20" s="217">
        <v>8504</v>
      </c>
      <c r="E20" s="217">
        <f>F20</f>
        <v>11592</v>
      </c>
      <c r="F20" s="217">
        <f>F22+F23+F24+F25+F26</f>
        <v>11592</v>
      </c>
      <c r="G20" s="217" t="s">
        <v>16</v>
      </c>
      <c r="H20" s="15"/>
    </row>
    <row r="21" spans="1:8" ht="39.950000000000003" customHeight="1" x14ac:dyDescent="0.25">
      <c r="A21" s="23"/>
      <c r="B21" s="24" t="s">
        <v>71</v>
      </c>
      <c r="C21" s="23"/>
      <c r="D21" s="218"/>
      <c r="E21" s="218"/>
      <c r="F21" s="218"/>
      <c r="G21" s="218"/>
      <c r="H21" s="15"/>
    </row>
    <row r="22" spans="1:8" ht="39.950000000000003" customHeight="1" x14ac:dyDescent="0.25">
      <c r="A22" s="23">
        <v>4212</v>
      </c>
      <c r="B22" s="24" t="s">
        <v>132</v>
      </c>
      <c r="C22" s="23" t="s">
        <v>133</v>
      </c>
      <c r="D22" s="217">
        <v>5460</v>
      </c>
      <c r="E22" s="217">
        <f>F22</f>
        <v>8078</v>
      </c>
      <c r="F22" s="217">
        <f>7078+1000</f>
        <v>8078</v>
      </c>
      <c r="G22" s="217" t="s">
        <v>16</v>
      </c>
      <c r="H22" s="15"/>
    </row>
    <row r="23" spans="1:8" ht="39.950000000000003" customHeight="1" x14ac:dyDescent="0.25">
      <c r="A23" s="23">
        <v>4213</v>
      </c>
      <c r="B23" s="24" t="s">
        <v>134</v>
      </c>
      <c r="C23" s="23" t="s">
        <v>135</v>
      </c>
      <c r="D23" s="217">
        <v>700</v>
      </c>
      <c r="E23" s="217">
        <v>700</v>
      </c>
      <c r="F23" s="217">
        <v>700</v>
      </c>
      <c r="G23" s="217" t="s">
        <v>16</v>
      </c>
      <c r="H23" s="15"/>
    </row>
    <row r="24" spans="1:8" ht="39.950000000000003" customHeight="1" x14ac:dyDescent="0.25">
      <c r="A24" s="23">
        <v>4214</v>
      </c>
      <c r="B24" s="24" t="s">
        <v>136</v>
      </c>
      <c r="C24" s="23" t="s">
        <v>137</v>
      </c>
      <c r="D24" s="217">
        <v>1004</v>
      </c>
      <c r="E24" s="217">
        <v>1439</v>
      </c>
      <c r="F24" s="217">
        <v>1439</v>
      </c>
      <c r="G24" s="217" t="s">
        <v>16</v>
      </c>
      <c r="H24" s="15"/>
    </row>
    <row r="25" spans="1:8" ht="39.950000000000003" customHeight="1" x14ac:dyDescent="0.25">
      <c r="A25" s="23">
        <v>4215</v>
      </c>
      <c r="B25" s="24" t="s">
        <v>138</v>
      </c>
      <c r="C25" s="23" t="s">
        <v>139</v>
      </c>
      <c r="D25" s="217">
        <v>380</v>
      </c>
      <c r="E25" s="217">
        <v>415</v>
      </c>
      <c r="F25" s="217">
        <v>415</v>
      </c>
      <c r="G25" s="217" t="s">
        <v>16</v>
      </c>
      <c r="H25" s="15"/>
    </row>
    <row r="26" spans="1:8" ht="39.950000000000003" customHeight="1" x14ac:dyDescent="0.25">
      <c r="A26" s="23">
        <v>4216</v>
      </c>
      <c r="B26" s="24" t="s">
        <v>140</v>
      </c>
      <c r="C26" s="23" t="s">
        <v>141</v>
      </c>
      <c r="D26" s="217">
        <v>960</v>
      </c>
      <c r="E26" s="217">
        <v>960</v>
      </c>
      <c r="F26" s="217">
        <v>960</v>
      </c>
      <c r="G26" s="217" t="s">
        <v>16</v>
      </c>
      <c r="H26" s="15"/>
    </row>
    <row r="27" spans="1:8" ht="39.950000000000003" customHeight="1" x14ac:dyDescent="0.25">
      <c r="A27" s="23">
        <v>4220</v>
      </c>
      <c r="B27" s="24" t="s">
        <v>142</v>
      </c>
      <c r="C27" s="23" t="s">
        <v>125</v>
      </c>
      <c r="D27" s="217">
        <v>1600</v>
      </c>
      <c r="E27" s="217">
        <v>1460</v>
      </c>
      <c r="F27" s="217">
        <v>1460</v>
      </c>
      <c r="G27" s="217" t="s">
        <v>16</v>
      </c>
      <c r="H27" s="15"/>
    </row>
    <row r="28" spans="1:8" ht="39.950000000000003" customHeight="1" x14ac:dyDescent="0.25">
      <c r="A28" s="23"/>
      <c r="B28" s="24" t="s">
        <v>71</v>
      </c>
      <c r="C28" s="23"/>
      <c r="D28" s="218"/>
      <c r="E28" s="218"/>
      <c r="F28" s="218"/>
      <c r="G28" s="218"/>
      <c r="H28" s="15"/>
    </row>
    <row r="29" spans="1:8" ht="39.950000000000003" customHeight="1" x14ac:dyDescent="0.25">
      <c r="A29" s="23">
        <v>4221</v>
      </c>
      <c r="B29" s="24" t="s">
        <v>143</v>
      </c>
      <c r="C29" s="23" t="s">
        <v>144</v>
      </c>
      <c r="D29" s="217">
        <v>1600</v>
      </c>
      <c r="E29" s="217">
        <v>1460</v>
      </c>
      <c r="F29" s="217">
        <v>1460</v>
      </c>
      <c r="G29" s="217" t="s">
        <v>16</v>
      </c>
      <c r="H29" s="15"/>
    </row>
    <row r="30" spans="1:8" ht="39.950000000000003" customHeight="1" x14ac:dyDescent="0.25">
      <c r="A30" s="23">
        <v>4223</v>
      </c>
      <c r="B30" s="24" t="s">
        <v>145</v>
      </c>
      <c r="C30" s="23" t="s">
        <v>146</v>
      </c>
      <c r="D30" s="217">
        <v>0</v>
      </c>
      <c r="E30" s="217">
        <v>0</v>
      </c>
      <c r="F30" s="217">
        <v>0</v>
      </c>
      <c r="G30" s="217" t="s">
        <v>16</v>
      </c>
      <c r="H30" s="15"/>
    </row>
    <row r="31" spans="1:8" ht="52.5" customHeight="1" x14ac:dyDescent="0.25">
      <c r="A31" s="23">
        <v>4230</v>
      </c>
      <c r="B31" s="24" t="s">
        <v>147</v>
      </c>
      <c r="C31" s="23" t="s">
        <v>16</v>
      </c>
      <c r="D31" s="217">
        <v>6933.2</v>
      </c>
      <c r="E31" s="217">
        <v>9509.2000000000007</v>
      </c>
      <c r="F31" s="217">
        <v>9509.2000000000007</v>
      </c>
      <c r="G31" s="217" t="s">
        <v>16</v>
      </c>
      <c r="H31" s="15"/>
    </row>
    <row r="32" spans="1:8" ht="39.950000000000003" customHeight="1" x14ac:dyDescent="0.25">
      <c r="A32" s="23"/>
      <c r="B32" s="24" t="s">
        <v>71</v>
      </c>
      <c r="C32" s="23"/>
      <c r="D32" s="218"/>
      <c r="E32" s="218"/>
      <c r="F32" s="218"/>
      <c r="G32" s="218"/>
      <c r="H32" s="15"/>
    </row>
    <row r="33" spans="1:8" ht="39.950000000000003" customHeight="1" x14ac:dyDescent="0.25">
      <c r="A33" s="23">
        <v>4232</v>
      </c>
      <c r="B33" s="24" t="s">
        <v>148</v>
      </c>
      <c r="C33" s="23" t="s">
        <v>149</v>
      </c>
      <c r="D33" s="217">
        <v>808</v>
      </c>
      <c r="E33" s="217">
        <v>808</v>
      </c>
      <c r="F33" s="217">
        <v>808</v>
      </c>
      <c r="G33" s="217" t="s">
        <v>16</v>
      </c>
      <c r="H33" s="15"/>
    </row>
    <row r="34" spans="1:8" ht="39.950000000000003" customHeight="1" x14ac:dyDescent="0.25">
      <c r="A34" s="23">
        <v>4234</v>
      </c>
      <c r="B34" s="24" t="s">
        <v>150</v>
      </c>
      <c r="C34" s="23" t="s">
        <v>151</v>
      </c>
      <c r="D34" s="217">
        <v>1385.2</v>
      </c>
      <c r="E34" s="217">
        <v>1405.2</v>
      </c>
      <c r="F34" s="217">
        <v>1405.2</v>
      </c>
      <c r="G34" s="217" t="s">
        <v>16</v>
      </c>
      <c r="H34" s="15"/>
    </row>
    <row r="35" spans="1:8" ht="39.950000000000003" customHeight="1" x14ac:dyDescent="0.25">
      <c r="A35" s="23">
        <v>4237</v>
      </c>
      <c r="B35" s="24" t="s">
        <v>152</v>
      </c>
      <c r="C35" s="23" t="s">
        <v>153</v>
      </c>
      <c r="D35" s="217">
        <v>1260</v>
      </c>
      <c r="E35" s="217">
        <v>1000</v>
      </c>
      <c r="F35" s="217">
        <v>1000</v>
      </c>
      <c r="G35" s="217" t="s">
        <v>16</v>
      </c>
      <c r="H35" s="15"/>
    </row>
    <row r="36" spans="1:8" ht="39.950000000000003" customHeight="1" x14ac:dyDescent="0.25">
      <c r="A36" s="23">
        <v>4238</v>
      </c>
      <c r="B36" s="24" t="s">
        <v>154</v>
      </c>
      <c r="C36" s="23" t="s">
        <v>155</v>
      </c>
      <c r="D36" s="217">
        <v>3480</v>
      </c>
      <c r="E36" s="217">
        <v>6296</v>
      </c>
      <c r="F36" s="217">
        <v>6296</v>
      </c>
      <c r="G36" s="217" t="s">
        <v>16</v>
      </c>
      <c r="H36" s="15"/>
    </row>
    <row r="37" spans="1:8" ht="39.950000000000003" customHeight="1" x14ac:dyDescent="0.25">
      <c r="A37" s="23">
        <v>4240</v>
      </c>
      <c r="B37" s="24" t="s">
        <v>156</v>
      </c>
      <c r="C37" s="23" t="s">
        <v>125</v>
      </c>
      <c r="D37" s="217">
        <v>4384</v>
      </c>
      <c r="E37" s="217">
        <v>3546</v>
      </c>
      <c r="F37" s="217">
        <v>3546</v>
      </c>
      <c r="G37" s="217" t="s">
        <v>16</v>
      </c>
      <c r="H37" s="15"/>
    </row>
    <row r="38" spans="1:8" ht="39.950000000000003" customHeight="1" x14ac:dyDescent="0.25">
      <c r="A38" s="23"/>
      <c r="B38" s="24" t="s">
        <v>71</v>
      </c>
      <c r="C38" s="23"/>
      <c r="D38" s="218"/>
      <c r="E38" s="218"/>
      <c r="F38" s="218"/>
      <c r="G38" s="218"/>
      <c r="H38" s="15"/>
    </row>
    <row r="39" spans="1:8" ht="39.950000000000003" customHeight="1" x14ac:dyDescent="0.25">
      <c r="A39" s="23">
        <v>4241</v>
      </c>
      <c r="B39" s="24" t="s">
        <v>157</v>
      </c>
      <c r="C39" s="23" t="s">
        <v>158</v>
      </c>
      <c r="D39" s="217">
        <v>4384</v>
      </c>
      <c r="E39" s="217">
        <v>3546</v>
      </c>
      <c r="F39" s="217">
        <v>3546</v>
      </c>
      <c r="G39" s="217" t="s">
        <v>16</v>
      </c>
      <c r="H39" s="15"/>
    </row>
    <row r="40" spans="1:8" ht="39.950000000000003" customHeight="1" x14ac:dyDescent="0.25">
      <c r="A40" s="23">
        <v>4250</v>
      </c>
      <c r="B40" s="24" t="s">
        <v>159</v>
      </c>
      <c r="C40" s="23" t="s">
        <v>125</v>
      </c>
      <c r="D40" s="217">
        <v>990</v>
      </c>
      <c r="E40" s="217">
        <v>994</v>
      </c>
      <c r="F40" s="217">
        <v>994</v>
      </c>
      <c r="G40" s="217" t="s">
        <v>16</v>
      </c>
      <c r="H40" s="15"/>
    </row>
    <row r="41" spans="1:8" ht="39.950000000000003" customHeight="1" x14ac:dyDescent="0.25">
      <c r="A41" s="23"/>
      <c r="B41" s="24" t="s">
        <v>71</v>
      </c>
      <c r="C41" s="23"/>
      <c r="D41" s="218"/>
      <c r="E41" s="218"/>
      <c r="F41" s="218"/>
      <c r="G41" s="218"/>
      <c r="H41" s="15"/>
    </row>
    <row r="42" spans="1:8" ht="39.950000000000003" customHeight="1" x14ac:dyDescent="0.25">
      <c r="A42" s="23">
        <v>4252</v>
      </c>
      <c r="B42" s="24" t="s">
        <v>160</v>
      </c>
      <c r="C42" s="23" t="s">
        <v>161</v>
      </c>
      <c r="D42" s="217">
        <v>990</v>
      </c>
      <c r="E42" s="217">
        <v>994</v>
      </c>
      <c r="F42" s="217">
        <v>994</v>
      </c>
      <c r="G42" s="217" t="s">
        <v>16</v>
      </c>
      <c r="H42" s="15"/>
    </row>
    <row r="43" spans="1:8" ht="39.950000000000003" customHeight="1" x14ac:dyDescent="0.25">
      <c r="A43" s="23">
        <v>4260</v>
      </c>
      <c r="B43" s="24" t="s">
        <v>162</v>
      </c>
      <c r="C43" s="23" t="s">
        <v>125</v>
      </c>
      <c r="D43" s="217">
        <v>14529</v>
      </c>
      <c r="E43" s="217">
        <f>F43</f>
        <v>17699</v>
      </c>
      <c r="F43" s="217">
        <f>F45+F46+F47+F48+F49</f>
        <v>17699</v>
      </c>
      <c r="G43" s="217" t="s">
        <v>16</v>
      </c>
      <c r="H43" s="15"/>
    </row>
    <row r="44" spans="1:8" ht="39.950000000000003" customHeight="1" x14ac:dyDescent="0.25">
      <c r="A44" s="23"/>
      <c r="B44" s="24" t="s">
        <v>71</v>
      </c>
      <c r="C44" s="23"/>
      <c r="D44" s="218"/>
      <c r="E44" s="218"/>
      <c r="F44" s="218"/>
      <c r="G44" s="218"/>
      <c r="H44" s="15"/>
    </row>
    <row r="45" spans="1:8" ht="39.950000000000003" customHeight="1" x14ac:dyDescent="0.25">
      <c r="A45" s="23">
        <v>4261</v>
      </c>
      <c r="B45" s="24" t="s">
        <v>163</v>
      </c>
      <c r="C45" s="23" t="s">
        <v>164</v>
      </c>
      <c r="D45" s="217">
        <v>1265</v>
      </c>
      <c r="E45" s="217">
        <v>1265</v>
      </c>
      <c r="F45" s="217">
        <v>1265</v>
      </c>
      <c r="G45" s="217" t="s">
        <v>16</v>
      </c>
      <c r="H45" s="15"/>
    </row>
    <row r="46" spans="1:8" ht="39.950000000000003" customHeight="1" x14ac:dyDescent="0.25">
      <c r="A46" s="23">
        <v>4264</v>
      </c>
      <c r="B46" s="24" t="s">
        <v>165</v>
      </c>
      <c r="C46" s="23" t="s">
        <v>166</v>
      </c>
      <c r="D46" s="217">
        <v>3610</v>
      </c>
      <c r="E46" s="217">
        <v>3610</v>
      </c>
      <c r="F46" s="217">
        <v>3610</v>
      </c>
      <c r="G46" s="217" t="s">
        <v>16</v>
      </c>
      <c r="H46" s="15"/>
    </row>
    <row r="47" spans="1:8" ht="39.950000000000003" customHeight="1" x14ac:dyDescent="0.25">
      <c r="A47" s="23">
        <v>4265</v>
      </c>
      <c r="B47" s="24" t="s">
        <v>167</v>
      </c>
      <c r="C47" s="23" t="s">
        <v>168</v>
      </c>
      <c r="D47" s="217">
        <v>200</v>
      </c>
      <c r="E47" s="217">
        <v>200</v>
      </c>
      <c r="F47" s="217">
        <v>200</v>
      </c>
      <c r="G47" s="217" t="s">
        <v>16</v>
      </c>
      <c r="H47" s="15"/>
    </row>
    <row r="48" spans="1:8" ht="39.950000000000003" customHeight="1" x14ac:dyDescent="0.25">
      <c r="A48" s="23">
        <v>4267</v>
      </c>
      <c r="B48" s="24" t="s">
        <v>169</v>
      </c>
      <c r="C48" s="23" t="s">
        <v>170</v>
      </c>
      <c r="D48" s="217">
        <v>500</v>
      </c>
      <c r="E48" s="217">
        <v>500</v>
      </c>
      <c r="F48" s="217">
        <v>500</v>
      </c>
      <c r="G48" s="217" t="s">
        <v>16</v>
      </c>
      <c r="H48" s="15"/>
    </row>
    <row r="49" spans="1:8" ht="39.950000000000003" customHeight="1" x14ac:dyDescent="0.25">
      <c r="A49" s="23">
        <v>4268</v>
      </c>
      <c r="B49" s="24" t="s">
        <v>171</v>
      </c>
      <c r="C49" s="23" t="s">
        <v>172</v>
      </c>
      <c r="D49" s="217">
        <v>8954</v>
      </c>
      <c r="E49" s="217">
        <f>F49</f>
        <v>12124</v>
      </c>
      <c r="F49" s="217">
        <f>12124</f>
        <v>12124</v>
      </c>
      <c r="G49" s="217" t="s">
        <v>16</v>
      </c>
      <c r="H49" s="15"/>
    </row>
    <row r="50" spans="1:8" ht="39.950000000000003" customHeight="1" x14ac:dyDescent="0.25">
      <c r="A50" s="23">
        <v>4400</v>
      </c>
      <c r="B50" s="24" t="s">
        <v>173</v>
      </c>
      <c r="C50" s="23" t="s">
        <v>125</v>
      </c>
      <c r="D50" s="217">
        <v>81269.5</v>
      </c>
      <c r="E50" s="217">
        <v>85619.5</v>
      </c>
      <c r="F50" s="217">
        <v>85619.5</v>
      </c>
      <c r="G50" s="217" t="s">
        <v>16</v>
      </c>
      <c r="H50" s="15"/>
    </row>
    <row r="51" spans="1:8" ht="39.950000000000003" customHeight="1" x14ac:dyDescent="0.25">
      <c r="A51" s="23"/>
      <c r="B51" s="24" t="s">
        <v>123</v>
      </c>
      <c r="C51" s="23"/>
      <c r="D51" s="218"/>
      <c r="E51" s="218"/>
      <c r="F51" s="218"/>
      <c r="G51" s="218"/>
      <c r="H51" s="15"/>
    </row>
    <row r="52" spans="1:8" ht="39.950000000000003" customHeight="1" x14ac:dyDescent="0.25">
      <c r="A52" s="23">
        <v>4410</v>
      </c>
      <c r="B52" s="24" t="s">
        <v>174</v>
      </c>
      <c r="C52" s="23" t="s">
        <v>125</v>
      </c>
      <c r="D52" s="217">
        <v>81269.5</v>
      </c>
      <c r="E52" s="217">
        <f>F52</f>
        <v>84619.5</v>
      </c>
      <c r="F52" s="217">
        <v>84619.5</v>
      </c>
      <c r="G52" s="217" t="s">
        <v>16</v>
      </c>
      <c r="H52" s="15"/>
    </row>
    <row r="53" spans="1:8" ht="39.950000000000003" customHeight="1" x14ac:dyDescent="0.25">
      <c r="A53" s="23"/>
      <c r="B53" s="24" t="s">
        <v>71</v>
      </c>
      <c r="C53" s="23"/>
      <c r="D53" s="218"/>
      <c r="E53" s="218"/>
      <c r="F53" s="218"/>
      <c r="G53" s="218"/>
      <c r="H53" s="15"/>
    </row>
    <row r="54" spans="1:8" ht="39.950000000000003" customHeight="1" x14ac:dyDescent="0.25">
      <c r="A54" s="23">
        <v>4411</v>
      </c>
      <c r="B54" s="24" t="s">
        <v>175</v>
      </c>
      <c r="C54" s="23" t="s">
        <v>176</v>
      </c>
      <c r="D54" s="217">
        <v>81269.5</v>
      </c>
      <c r="E54" s="217">
        <f>F54</f>
        <v>84619.5</v>
      </c>
      <c r="F54" s="217">
        <v>84619.5</v>
      </c>
      <c r="G54" s="217" t="s">
        <v>16</v>
      </c>
      <c r="H54" s="15"/>
    </row>
    <row r="55" spans="1:8" ht="39.950000000000003" customHeight="1" x14ac:dyDescent="0.25">
      <c r="A55" s="23">
        <v>4500</v>
      </c>
      <c r="B55" s="24" t="s">
        <v>177</v>
      </c>
      <c r="C55" s="23"/>
      <c r="D55" s="217">
        <v>450</v>
      </c>
      <c r="E55" s="217">
        <v>8450</v>
      </c>
      <c r="F55" s="217">
        <v>8450</v>
      </c>
      <c r="G55" s="217" t="s">
        <v>16</v>
      </c>
      <c r="H55" s="15"/>
    </row>
    <row r="56" spans="1:8" ht="39.950000000000003" customHeight="1" x14ac:dyDescent="0.25">
      <c r="A56" s="23"/>
      <c r="B56" s="24" t="s">
        <v>123</v>
      </c>
      <c r="C56" s="23"/>
      <c r="D56" s="218"/>
      <c r="E56" s="218"/>
      <c r="F56" s="218"/>
      <c r="G56" s="218"/>
      <c r="H56" s="15"/>
    </row>
    <row r="57" spans="1:8" ht="39.950000000000003" customHeight="1" x14ac:dyDescent="0.25">
      <c r="A57" s="23">
        <v>4530</v>
      </c>
      <c r="B57" s="24" t="s">
        <v>178</v>
      </c>
      <c r="C57" s="23" t="s">
        <v>125</v>
      </c>
      <c r="D57" s="217">
        <v>450</v>
      </c>
      <c r="E57" s="217">
        <v>1000</v>
      </c>
      <c r="F57" s="217">
        <v>1000</v>
      </c>
      <c r="G57" s="217" t="s">
        <v>16</v>
      </c>
      <c r="H57" s="15"/>
    </row>
    <row r="58" spans="1:8" ht="39.950000000000003" customHeight="1" x14ac:dyDescent="0.25">
      <c r="A58" s="23"/>
      <c r="B58" s="24" t="s">
        <v>71</v>
      </c>
      <c r="C58" s="23"/>
      <c r="D58" s="218"/>
      <c r="E58" s="218"/>
      <c r="F58" s="218"/>
      <c r="G58" s="218"/>
      <c r="H58" s="15"/>
    </row>
    <row r="59" spans="1:8" ht="39.950000000000003" customHeight="1" x14ac:dyDescent="0.25">
      <c r="A59" s="23">
        <v>4533</v>
      </c>
      <c r="B59" s="24" t="s">
        <v>179</v>
      </c>
      <c r="C59" s="23" t="s">
        <v>180</v>
      </c>
      <c r="D59" s="217">
        <v>450</v>
      </c>
      <c r="E59" s="217">
        <v>1000</v>
      </c>
      <c r="F59" s="217">
        <v>1000</v>
      </c>
      <c r="G59" s="217" t="s">
        <v>16</v>
      </c>
      <c r="H59" s="15"/>
    </row>
    <row r="60" spans="1:8" ht="39.950000000000003" customHeight="1" x14ac:dyDescent="0.25">
      <c r="A60" s="23">
        <v>4536</v>
      </c>
      <c r="B60" s="24" t="s">
        <v>181</v>
      </c>
      <c r="C60" s="23"/>
      <c r="D60" s="217">
        <v>450</v>
      </c>
      <c r="E60" s="217">
        <v>1000</v>
      </c>
      <c r="F60" s="217">
        <v>1000</v>
      </c>
      <c r="G60" s="217" t="s">
        <v>16</v>
      </c>
      <c r="H60" s="15"/>
    </row>
    <row r="61" spans="1:8" ht="39.950000000000003" customHeight="1" x14ac:dyDescent="0.25">
      <c r="A61" s="23">
        <v>4540</v>
      </c>
      <c r="B61" s="24" t="s">
        <v>182</v>
      </c>
      <c r="C61" s="23" t="s">
        <v>125</v>
      </c>
      <c r="D61" s="217">
        <v>0</v>
      </c>
      <c r="E61" s="217">
        <v>7450</v>
      </c>
      <c r="F61" s="217">
        <v>7450</v>
      </c>
      <c r="G61" s="217" t="s">
        <v>16</v>
      </c>
      <c r="H61" s="15"/>
    </row>
    <row r="62" spans="1:8" ht="39.950000000000003" customHeight="1" x14ac:dyDescent="0.25">
      <c r="A62" s="23"/>
      <c r="B62" s="24" t="s">
        <v>71</v>
      </c>
      <c r="C62" s="23"/>
      <c r="D62" s="218"/>
      <c r="E62" s="218"/>
      <c r="F62" s="218"/>
      <c r="G62" s="218"/>
      <c r="H62" s="15"/>
    </row>
    <row r="63" spans="1:8" ht="39.950000000000003" customHeight="1" x14ac:dyDescent="0.25">
      <c r="A63" s="23">
        <v>4543</v>
      </c>
      <c r="B63" s="24" t="s">
        <v>183</v>
      </c>
      <c r="C63" s="23" t="s">
        <v>184</v>
      </c>
      <c r="D63" s="217">
        <v>0</v>
      </c>
      <c r="E63" s="217">
        <v>7450</v>
      </c>
      <c r="F63" s="217">
        <v>7450</v>
      </c>
      <c r="G63" s="217" t="s">
        <v>16</v>
      </c>
      <c r="H63" s="15"/>
    </row>
    <row r="64" spans="1:8" ht="39.950000000000003" customHeight="1" x14ac:dyDescent="0.25">
      <c r="A64" s="23">
        <v>4546</v>
      </c>
      <c r="B64" s="24" t="s">
        <v>181</v>
      </c>
      <c r="C64" s="23"/>
      <c r="D64" s="217">
        <v>0</v>
      </c>
      <c r="E64" s="217">
        <v>7450</v>
      </c>
      <c r="F64" s="217">
        <v>7450</v>
      </c>
      <c r="G64" s="217" t="s">
        <v>16</v>
      </c>
      <c r="H64" s="15"/>
    </row>
    <row r="65" spans="1:8" ht="39.950000000000003" customHeight="1" x14ac:dyDescent="0.25">
      <c r="A65" s="23">
        <v>4600</v>
      </c>
      <c r="B65" s="24" t="s">
        <v>185</v>
      </c>
      <c r="C65" s="23" t="s">
        <v>125</v>
      </c>
      <c r="D65" s="217">
        <v>4500</v>
      </c>
      <c r="E65" s="217">
        <v>4500</v>
      </c>
      <c r="F65" s="217">
        <v>4500</v>
      </c>
      <c r="G65" s="217" t="s">
        <v>16</v>
      </c>
      <c r="H65" s="15"/>
    </row>
    <row r="66" spans="1:8" ht="39.950000000000003" customHeight="1" x14ac:dyDescent="0.25">
      <c r="A66" s="23"/>
      <c r="B66" s="24" t="s">
        <v>123</v>
      </c>
      <c r="C66" s="23"/>
      <c r="D66" s="218"/>
      <c r="E66" s="218"/>
      <c r="F66" s="218"/>
      <c r="G66" s="218"/>
      <c r="H66" s="15"/>
    </row>
    <row r="67" spans="1:8" ht="54.75" customHeight="1" x14ac:dyDescent="0.25">
      <c r="A67" s="23">
        <v>4630</v>
      </c>
      <c r="B67" s="24" t="s">
        <v>186</v>
      </c>
      <c r="C67" s="23" t="s">
        <v>125</v>
      </c>
      <c r="D67" s="217">
        <v>4500</v>
      </c>
      <c r="E67" s="217">
        <v>4500</v>
      </c>
      <c r="F67" s="217">
        <v>4500</v>
      </c>
      <c r="G67" s="217" t="s">
        <v>16</v>
      </c>
      <c r="H67" s="15"/>
    </row>
    <row r="68" spans="1:8" ht="39.950000000000003" customHeight="1" x14ac:dyDescent="0.25">
      <c r="A68" s="23"/>
      <c r="B68" s="24" t="s">
        <v>187</v>
      </c>
      <c r="C68" s="23"/>
      <c r="D68" s="218"/>
      <c r="E68" s="218"/>
      <c r="F68" s="218"/>
      <c r="G68" s="218"/>
      <c r="H68" s="15"/>
    </row>
    <row r="69" spans="1:8" ht="39.950000000000003" customHeight="1" x14ac:dyDescent="0.25">
      <c r="A69" s="23">
        <v>4634</v>
      </c>
      <c r="B69" s="24" t="s">
        <v>188</v>
      </c>
      <c r="C69" s="23" t="s">
        <v>189</v>
      </c>
      <c r="D69" s="217">
        <v>4500</v>
      </c>
      <c r="E69" s="217">
        <v>4500</v>
      </c>
      <c r="F69" s="217">
        <v>4500</v>
      </c>
      <c r="G69" s="217" t="s">
        <v>16</v>
      </c>
      <c r="H69" s="15"/>
    </row>
    <row r="70" spans="1:8" ht="39.950000000000003" customHeight="1" x14ac:dyDescent="0.25">
      <c r="A70" s="23">
        <v>4700</v>
      </c>
      <c r="B70" s="24" t="s">
        <v>190</v>
      </c>
      <c r="C70" s="23" t="s">
        <v>125</v>
      </c>
      <c r="D70" s="217">
        <v>38881.9</v>
      </c>
      <c r="E70" s="217">
        <v>21981.921399999999</v>
      </c>
      <c r="F70" s="217">
        <v>21981.921399999999</v>
      </c>
      <c r="G70" s="217">
        <v>0</v>
      </c>
      <c r="H70" s="15"/>
    </row>
    <row r="71" spans="1:8" ht="39.950000000000003" customHeight="1" x14ac:dyDescent="0.25">
      <c r="A71" s="23"/>
      <c r="B71" s="24" t="s">
        <v>123</v>
      </c>
      <c r="C71" s="23"/>
      <c r="D71" s="218"/>
      <c r="E71" s="218"/>
      <c r="F71" s="218"/>
      <c r="G71" s="218"/>
      <c r="H71" s="15"/>
    </row>
    <row r="72" spans="1:8" ht="39.950000000000003" customHeight="1" x14ac:dyDescent="0.25">
      <c r="A72" s="23">
        <v>4710</v>
      </c>
      <c r="B72" s="24" t="s">
        <v>191</v>
      </c>
      <c r="C72" s="23" t="s">
        <v>125</v>
      </c>
      <c r="D72" s="217">
        <v>950</v>
      </c>
      <c r="E72" s="217">
        <v>922</v>
      </c>
      <c r="F72" s="217">
        <v>922</v>
      </c>
      <c r="G72" s="217" t="s">
        <v>16</v>
      </c>
      <c r="H72" s="15"/>
    </row>
    <row r="73" spans="1:8" ht="39.950000000000003" customHeight="1" x14ac:dyDescent="0.25">
      <c r="A73" s="23"/>
      <c r="B73" s="24" t="s">
        <v>187</v>
      </c>
      <c r="C73" s="23"/>
      <c r="D73" s="218"/>
      <c r="E73" s="218"/>
      <c r="F73" s="218"/>
      <c r="G73" s="218"/>
      <c r="H73" s="15"/>
    </row>
    <row r="74" spans="1:8" ht="39.950000000000003" customHeight="1" x14ac:dyDescent="0.25">
      <c r="A74" s="23">
        <v>4712</v>
      </c>
      <c r="B74" s="24" t="s">
        <v>192</v>
      </c>
      <c r="C74" s="23" t="s">
        <v>193</v>
      </c>
      <c r="D74" s="217">
        <v>950</v>
      </c>
      <c r="E74" s="217">
        <v>922</v>
      </c>
      <c r="F74" s="217">
        <v>922</v>
      </c>
      <c r="G74" s="217" t="s">
        <v>16</v>
      </c>
      <c r="H74" s="15"/>
    </row>
    <row r="75" spans="1:8" ht="60.75" customHeight="1" x14ac:dyDescent="0.25">
      <c r="A75" s="23">
        <v>4720</v>
      </c>
      <c r="B75" s="24" t="s">
        <v>194</v>
      </c>
      <c r="C75" s="23" t="s">
        <v>125</v>
      </c>
      <c r="D75" s="217">
        <v>956</v>
      </c>
      <c r="E75" s="217">
        <v>956</v>
      </c>
      <c r="F75" s="217">
        <v>956</v>
      </c>
      <c r="G75" s="217" t="s">
        <v>16</v>
      </c>
      <c r="H75" s="15"/>
    </row>
    <row r="76" spans="1:8" ht="39.950000000000003" customHeight="1" x14ac:dyDescent="0.25">
      <c r="A76" s="23"/>
      <c r="B76" s="24" t="s">
        <v>187</v>
      </c>
      <c r="C76" s="23"/>
      <c r="D76" s="218"/>
      <c r="E76" s="218"/>
      <c r="F76" s="218"/>
      <c r="G76" s="218"/>
      <c r="H76" s="15"/>
    </row>
    <row r="77" spans="1:8" ht="39.950000000000003" customHeight="1" x14ac:dyDescent="0.25">
      <c r="A77" s="23">
        <v>4723</v>
      </c>
      <c r="B77" s="24" t="s">
        <v>195</v>
      </c>
      <c r="C77" s="23" t="s">
        <v>196</v>
      </c>
      <c r="D77" s="217">
        <v>956</v>
      </c>
      <c r="E77" s="217">
        <v>956</v>
      </c>
      <c r="F77" s="217">
        <v>956</v>
      </c>
      <c r="G77" s="217" t="s">
        <v>16</v>
      </c>
      <c r="H77" s="15"/>
    </row>
    <row r="78" spans="1:8" ht="39.950000000000003" customHeight="1" x14ac:dyDescent="0.25">
      <c r="A78" s="23">
        <v>4770</v>
      </c>
      <c r="B78" s="24" t="s">
        <v>197</v>
      </c>
      <c r="C78" s="23" t="s">
        <v>125</v>
      </c>
      <c r="D78" s="217">
        <v>36975.9</v>
      </c>
      <c r="E78" s="217">
        <v>20103.921399999999</v>
      </c>
      <c r="F78" s="217">
        <v>20103.921399999999</v>
      </c>
      <c r="G78" s="217">
        <v>0</v>
      </c>
      <c r="H78" s="15"/>
    </row>
    <row r="79" spans="1:8" ht="39.950000000000003" customHeight="1" x14ac:dyDescent="0.25">
      <c r="A79" s="23"/>
      <c r="B79" s="24" t="s">
        <v>71</v>
      </c>
      <c r="C79" s="23"/>
      <c r="D79" s="218"/>
      <c r="E79" s="218"/>
      <c r="F79" s="218"/>
      <c r="G79" s="218"/>
      <c r="H79" s="15"/>
    </row>
    <row r="80" spans="1:8" ht="39.950000000000003" customHeight="1" x14ac:dyDescent="0.25">
      <c r="A80" s="23">
        <v>4771</v>
      </c>
      <c r="B80" s="24" t="s">
        <v>198</v>
      </c>
      <c r="C80" s="23" t="s">
        <v>199</v>
      </c>
      <c r="D80" s="217">
        <v>36975.9</v>
      </c>
      <c r="E80" s="217">
        <v>20103.921399999999</v>
      </c>
      <c r="F80" s="217">
        <v>20103.921399999999</v>
      </c>
      <c r="G80" s="217">
        <v>0</v>
      </c>
      <c r="H80" s="15"/>
    </row>
    <row r="81" spans="1:8" ht="39.950000000000003" customHeight="1" x14ac:dyDescent="0.25">
      <c r="A81" s="23">
        <v>4772</v>
      </c>
      <c r="B81" s="24" t="s">
        <v>200</v>
      </c>
      <c r="C81" s="23" t="s">
        <v>125</v>
      </c>
      <c r="D81" s="217">
        <v>0</v>
      </c>
      <c r="E81" s="217">
        <v>0</v>
      </c>
      <c r="F81" s="217">
        <v>0</v>
      </c>
      <c r="G81" s="217" t="s">
        <v>16</v>
      </c>
      <c r="H81" s="15"/>
    </row>
    <row r="82" spans="1:8" ht="39.950000000000003" customHeight="1" x14ac:dyDescent="0.25">
      <c r="A82" s="23">
        <v>5000</v>
      </c>
      <c r="B82" s="24" t="s">
        <v>201</v>
      </c>
      <c r="C82" s="23" t="s">
        <v>125</v>
      </c>
      <c r="D82" s="217">
        <v>31928.934799999999</v>
      </c>
      <c r="E82" s="217">
        <v>83621.016900000002</v>
      </c>
      <c r="F82" s="217" t="s">
        <v>125</v>
      </c>
      <c r="G82" s="217">
        <v>83621.016900000002</v>
      </c>
      <c r="H82" s="15"/>
    </row>
    <row r="83" spans="1:8" ht="39.950000000000003" customHeight="1" x14ac:dyDescent="0.25">
      <c r="A83" s="23"/>
      <c r="B83" s="24" t="s">
        <v>123</v>
      </c>
      <c r="C83" s="23"/>
      <c r="D83" s="218"/>
      <c r="E83" s="218"/>
      <c r="F83" s="218"/>
      <c r="G83" s="218"/>
      <c r="H83" s="15"/>
    </row>
    <row r="84" spans="1:8" ht="39.950000000000003" customHeight="1" x14ac:dyDescent="0.25">
      <c r="A84" s="23">
        <v>5100</v>
      </c>
      <c r="B84" s="24" t="s">
        <v>202</v>
      </c>
      <c r="C84" s="23" t="s">
        <v>125</v>
      </c>
      <c r="D84" s="217">
        <v>31928.934799999999</v>
      </c>
      <c r="E84" s="217">
        <v>83621.016900000002</v>
      </c>
      <c r="F84" s="217" t="s">
        <v>125</v>
      </c>
      <c r="G84" s="217">
        <v>83621.016900000002</v>
      </c>
      <c r="H84" s="15"/>
    </row>
    <row r="85" spans="1:8" ht="39.950000000000003" customHeight="1" x14ac:dyDescent="0.25">
      <c r="A85" s="23"/>
      <c r="B85" s="24" t="s">
        <v>123</v>
      </c>
      <c r="C85" s="23"/>
      <c r="D85" s="218"/>
      <c r="E85" s="218"/>
      <c r="F85" s="218"/>
      <c r="G85" s="218"/>
      <c r="H85" s="15"/>
    </row>
    <row r="86" spans="1:8" ht="39.950000000000003" customHeight="1" x14ac:dyDescent="0.25">
      <c r="A86" s="23">
        <v>5110</v>
      </c>
      <c r="B86" s="24" t="s">
        <v>203</v>
      </c>
      <c r="C86" s="23" t="s">
        <v>125</v>
      </c>
      <c r="D86" s="217">
        <v>30524</v>
      </c>
      <c r="E86" s="217">
        <v>79054.2</v>
      </c>
      <c r="F86" s="217" t="s">
        <v>125</v>
      </c>
      <c r="G86" s="217">
        <v>79054.2</v>
      </c>
      <c r="H86" s="15"/>
    </row>
    <row r="87" spans="1:8" ht="39.950000000000003" customHeight="1" x14ac:dyDescent="0.25">
      <c r="A87" s="23"/>
      <c r="B87" s="24" t="s">
        <v>71</v>
      </c>
      <c r="C87" s="23"/>
      <c r="D87" s="218"/>
      <c r="E87" s="218"/>
      <c r="F87" s="218"/>
      <c r="G87" s="218"/>
      <c r="H87" s="15"/>
    </row>
    <row r="88" spans="1:8" ht="39.950000000000003" customHeight="1" x14ac:dyDescent="0.25">
      <c r="A88" s="23">
        <v>5111</v>
      </c>
      <c r="B88" s="24" t="s">
        <v>204</v>
      </c>
      <c r="C88" s="23" t="s">
        <v>205</v>
      </c>
      <c r="D88" s="217">
        <v>0</v>
      </c>
      <c r="E88" s="217">
        <v>0</v>
      </c>
      <c r="F88" s="217" t="s">
        <v>125</v>
      </c>
      <c r="G88" s="217">
        <v>0</v>
      </c>
      <c r="H88" s="15"/>
    </row>
    <row r="89" spans="1:8" ht="39.950000000000003" customHeight="1" x14ac:dyDescent="0.25">
      <c r="A89" s="23">
        <v>5112</v>
      </c>
      <c r="B89" s="24" t="s">
        <v>206</v>
      </c>
      <c r="C89" s="23" t="s">
        <v>207</v>
      </c>
      <c r="D89" s="217">
        <v>4284</v>
      </c>
      <c r="E89" s="217">
        <v>10312</v>
      </c>
      <c r="F89" s="217" t="s">
        <v>125</v>
      </c>
      <c r="G89" s="217">
        <v>10312</v>
      </c>
      <c r="H89" s="15"/>
    </row>
    <row r="90" spans="1:8" ht="39.950000000000003" customHeight="1" x14ac:dyDescent="0.25">
      <c r="A90" s="23">
        <v>5113</v>
      </c>
      <c r="B90" s="24" t="s">
        <v>208</v>
      </c>
      <c r="C90" s="23" t="s">
        <v>209</v>
      </c>
      <c r="D90" s="217">
        <v>26240</v>
      </c>
      <c r="E90" s="217">
        <v>68742.2</v>
      </c>
      <c r="F90" s="217" t="s">
        <v>125</v>
      </c>
      <c r="G90" s="217">
        <v>68742.2</v>
      </c>
      <c r="H90" s="15"/>
    </row>
    <row r="91" spans="1:8" ht="39.950000000000003" customHeight="1" x14ac:dyDescent="0.25">
      <c r="A91" s="23">
        <v>5120</v>
      </c>
      <c r="B91" s="24" t="s">
        <v>210</v>
      </c>
      <c r="C91" s="23" t="s">
        <v>125</v>
      </c>
      <c r="D91" s="217">
        <v>1404.9348</v>
      </c>
      <c r="E91" s="217">
        <v>1317</v>
      </c>
      <c r="F91" s="217" t="s">
        <v>125</v>
      </c>
      <c r="G91" s="217">
        <v>1317</v>
      </c>
      <c r="H91" s="15"/>
    </row>
    <row r="92" spans="1:8" ht="39.950000000000003" customHeight="1" x14ac:dyDescent="0.25">
      <c r="A92" s="23"/>
      <c r="B92" s="24" t="s">
        <v>71</v>
      </c>
      <c r="C92" s="23"/>
      <c r="D92" s="218"/>
      <c r="E92" s="218"/>
      <c r="F92" s="218"/>
      <c r="G92" s="218"/>
      <c r="H92" s="15"/>
    </row>
    <row r="93" spans="1:8" ht="39.950000000000003" customHeight="1" x14ac:dyDescent="0.25">
      <c r="A93" s="23">
        <v>5121</v>
      </c>
      <c r="B93" s="24" t="s">
        <v>211</v>
      </c>
      <c r="C93" s="23" t="s">
        <v>212</v>
      </c>
      <c r="D93" s="217">
        <v>0</v>
      </c>
      <c r="E93" s="217">
        <v>367</v>
      </c>
      <c r="F93" s="217" t="s">
        <v>125</v>
      </c>
      <c r="G93" s="217">
        <v>367</v>
      </c>
      <c r="H93" s="15"/>
    </row>
    <row r="94" spans="1:8" ht="39.950000000000003" customHeight="1" x14ac:dyDescent="0.25">
      <c r="A94" s="23">
        <v>5122</v>
      </c>
      <c r="B94" s="24" t="s">
        <v>213</v>
      </c>
      <c r="C94" s="23" t="s">
        <v>214</v>
      </c>
      <c r="D94" s="217">
        <v>1404.9348</v>
      </c>
      <c r="E94" s="217">
        <v>950</v>
      </c>
      <c r="F94" s="217" t="s">
        <v>125</v>
      </c>
      <c r="G94" s="217">
        <v>950</v>
      </c>
      <c r="H94" s="15"/>
    </row>
    <row r="95" spans="1:8" ht="39.950000000000003" customHeight="1" x14ac:dyDescent="0.25">
      <c r="A95" s="23">
        <v>5123</v>
      </c>
      <c r="B95" s="24" t="s">
        <v>215</v>
      </c>
      <c r="C95" s="23" t="s">
        <v>216</v>
      </c>
      <c r="D95" s="217">
        <v>0</v>
      </c>
      <c r="E95" s="217">
        <v>0</v>
      </c>
      <c r="F95" s="217" t="s">
        <v>125</v>
      </c>
      <c r="G95" s="217">
        <v>0</v>
      </c>
      <c r="H95" s="15"/>
    </row>
    <row r="96" spans="1:8" ht="39.950000000000003" customHeight="1" x14ac:dyDescent="0.25">
      <c r="A96" s="23">
        <v>5130</v>
      </c>
      <c r="B96" s="24" t="s">
        <v>217</v>
      </c>
      <c r="C96" s="23" t="s">
        <v>125</v>
      </c>
      <c r="D96" s="217">
        <v>0</v>
      </c>
      <c r="E96" s="217">
        <v>3249.8168999999998</v>
      </c>
      <c r="F96" s="217" t="s">
        <v>125</v>
      </c>
      <c r="G96" s="217">
        <v>3249.8168999999998</v>
      </c>
      <c r="H96" s="15"/>
    </row>
    <row r="97" spans="1:8" ht="39.950000000000003" customHeight="1" x14ac:dyDescent="0.25">
      <c r="A97" s="23"/>
      <c r="B97" s="24" t="s">
        <v>71</v>
      </c>
      <c r="C97" s="23"/>
      <c r="D97" s="218"/>
      <c r="E97" s="218"/>
      <c r="F97" s="218"/>
      <c r="G97" s="218"/>
      <c r="H97" s="15"/>
    </row>
    <row r="98" spans="1:8" ht="39.950000000000003" customHeight="1" x14ac:dyDescent="0.25">
      <c r="A98" s="23">
        <v>5134</v>
      </c>
      <c r="B98" s="24" t="s">
        <v>218</v>
      </c>
      <c r="C98" s="23" t="s">
        <v>219</v>
      </c>
      <c r="D98" s="217">
        <v>0</v>
      </c>
      <c r="E98" s="217">
        <v>3249.8168999999998</v>
      </c>
      <c r="F98" s="217" t="s">
        <v>125</v>
      </c>
      <c r="G98" s="217">
        <v>3249.8168999999998</v>
      </c>
      <c r="H98" s="15"/>
    </row>
    <row r="99" spans="1:8" ht="12.75" customHeight="1" x14ac:dyDescent="0.25">
      <c r="A99" s="17"/>
      <c r="B99" s="17"/>
      <c r="C99" s="17"/>
      <c r="D99" s="17"/>
      <c r="E99" s="17"/>
      <c r="F99" s="17"/>
      <c r="G99" s="17"/>
    </row>
  </sheetData>
  <mergeCells count="6">
    <mergeCell ref="A1:G1"/>
    <mergeCell ref="A2:G2"/>
    <mergeCell ref="A3:G3"/>
    <mergeCell ref="E5:G5"/>
    <mergeCell ref="F6:G6"/>
    <mergeCell ref="F4:G4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SheetLayoutView="100" workbookViewId="0">
      <selection activeCell="C25" sqref="C25"/>
    </sheetView>
  </sheetViews>
  <sheetFormatPr defaultRowHeight="12.75" customHeight="1" x14ac:dyDescent="0.25"/>
  <cols>
    <col min="1" max="1" width="7.5703125" style="1" customWidth="1"/>
    <col min="2" max="2" width="37.85546875" style="1" customWidth="1"/>
    <col min="3" max="3" width="13.85546875" style="1" customWidth="1"/>
    <col min="4" max="4" width="13.28515625" style="1" customWidth="1"/>
    <col min="5" max="5" width="14.7109375" style="1" customWidth="1"/>
    <col min="6" max="6" width="18" style="1" customWidth="1"/>
    <col min="7" max="9" width="19" style="1" customWidth="1"/>
    <col min="10" max="16384" width="9.140625" style="1"/>
  </cols>
  <sheetData>
    <row r="1" spans="1:7" ht="50.1" customHeight="1" x14ac:dyDescent="0.25">
      <c r="A1" s="152" t="s">
        <v>256</v>
      </c>
      <c r="B1" s="152"/>
      <c r="C1" s="152"/>
      <c r="D1" s="152"/>
      <c r="E1" s="152"/>
      <c r="F1" s="152"/>
    </row>
    <row r="2" spans="1:7" ht="15" customHeight="1" x14ac:dyDescent="0.25">
      <c r="A2" s="153" t="s">
        <v>0</v>
      </c>
      <c r="B2" s="153"/>
      <c r="C2" s="153"/>
      <c r="D2" s="153"/>
      <c r="E2" s="153"/>
      <c r="F2" s="153"/>
    </row>
    <row r="3" spans="1:7" ht="15" customHeight="1" x14ac:dyDescent="0.25"/>
    <row r="4" spans="1:7" ht="33" customHeight="1" x14ac:dyDescent="0.25">
      <c r="A4" s="154" t="s">
        <v>257</v>
      </c>
      <c r="B4" s="155"/>
      <c r="C4" s="155"/>
      <c r="D4" s="155"/>
      <c r="E4" s="155"/>
      <c r="F4" s="156"/>
      <c r="G4" s="29"/>
    </row>
    <row r="7" spans="1:7" ht="12.75" customHeight="1" x14ac:dyDescent="0.25">
      <c r="A7" s="27"/>
      <c r="B7" s="27"/>
      <c r="C7" s="27"/>
      <c r="D7" s="157" t="s">
        <v>252</v>
      </c>
      <c r="E7" s="157"/>
      <c r="F7" s="157"/>
      <c r="G7" s="157"/>
    </row>
    <row r="8" spans="1:7" ht="39" customHeight="1" x14ac:dyDescent="0.25">
      <c r="A8" s="18"/>
      <c r="B8" s="18"/>
      <c r="C8" s="30" t="s">
        <v>1</v>
      </c>
      <c r="D8" s="145" t="s">
        <v>2</v>
      </c>
      <c r="E8" s="145"/>
      <c r="F8" s="145"/>
      <c r="G8" s="15"/>
    </row>
    <row r="9" spans="1:7" ht="39.950000000000003" customHeight="1" x14ac:dyDescent="0.25">
      <c r="A9" s="19" t="s">
        <v>3</v>
      </c>
      <c r="B9" s="20"/>
      <c r="C9" s="19" t="s">
        <v>5</v>
      </c>
      <c r="D9" s="19" t="s">
        <v>5</v>
      </c>
      <c r="E9" s="19" t="s">
        <v>6</v>
      </c>
      <c r="F9" s="19"/>
      <c r="G9" s="15"/>
    </row>
    <row r="10" spans="1:7" ht="20.100000000000001" customHeight="1" x14ac:dyDescent="0.25">
      <c r="A10" s="19" t="s">
        <v>7</v>
      </c>
      <c r="B10" s="19"/>
      <c r="C10" s="19"/>
      <c r="D10" s="19" t="s">
        <v>220</v>
      </c>
      <c r="E10" s="19" t="s">
        <v>11</v>
      </c>
      <c r="F10" s="19" t="s">
        <v>63</v>
      </c>
      <c r="G10" s="15"/>
    </row>
    <row r="11" spans="1:7" ht="15" customHeight="1" x14ac:dyDescent="0.25">
      <c r="A11" s="22">
        <v>1</v>
      </c>
      <c r="B11" s="22">
        <v>2</v>
      </c>
      <c r="C11" s="22">
        <v>3</v>
      </c>
      <c r="D11" s="22">
        <v>6</v>
      </c>
      <c r="E11" s="22">
        <v>7</v>
      </c>
      <c r="F11" s="22">
        <v>8</v>
      </c>
      <c r="G11" s="15"/>
    </row>
    <row r="12" spans="1:7" ht="39.950000000000003" customHeight="1" x14ac:dyDescent="0.25">
      <c r="A12" s="23">
        <v>7000</v>
      </c>
      <c r="B12" s="24" t="s">
        <v>221</v>
      </c>
      <c r="C12" s="217">
        <v>-31928.934799999999</v>
      </c>
      <c r="D12" s="217">
        <v>-40077.238300000012</v>
      </c>
      <c r="E12" s="217">
        <v>-2264.3214000000062</v>
      </c>
      <c r="F12" s="217">
        <v>-37812.916900000004</v>
      </c>
      <c r="G12" s="15"/>
    </row>
    <row r="13" spans="1:7" ht="12.75" customHeight="1" x14ac:dyDescent="0.25">
      <c r="A13" s="17"/>
      <c r="B13" s="17"/>
      <c r="C13" s="17"/>
      <c r="D13" s="17"/>
      <c r="E13" s="17"/>
      <c r="F13" s="17"/>
    </row>
  </sheetData>
  <mergeCells count="6">
    <mergeCell ref="A1:F1"/>
    <mergeCell ref="A2:F2"/>
    <mergeCell ref="A4:F4"/>
    <mergeCell ref="D8:F8"/>
    <mergeCell ref="F7:G7"/>
    <mergeCell ref="D7:E7"/>
  </mergeCells>
  <pageMargins left="0.25" right="0.25" top="0.75" bottom="0.75" header="0.3" footer="0.3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SheetLayoutView="100" workbookViewId="0">
      <selection activeCell="H12" sqref="H12"/>
    </sheetView>
  </sheetViews>
  <sheetFormatPr defaultRowHeight="12.75" customHeight="1" x14ac:dyDescent="0.25"/>
  <cols>
    <col min="1" max="1" width="7.5703125" style="1" customWidth="1"/>
    <col min="2" max="2" width="38.42578125" style="1" customWidth="1"/>
    <col min="3" max="3" width="7.42578125" style="1" customWidth="1"/>
    <col min="4" max="4" width="11.140625" style="1" customWidth="1"/>
    <col min="5" max="5" width="13" style="1" customWidth="1"/>
    <col min="6" max="6" width="14.7109375" style="1" customWidth="1"/>
    <col min="7" max="7" width="12.85546875" style="1" customWidth="1"/>
    <col min="8" max="9" width="19" style="1" customWidth="1"/>
    <col min="10" max="16384" width="9.140625" style="1"/>
  </cols>
  <sheetData>
    <row r="1" spans="1:8" ht="50.1" customHeight="1" x14ac:dyDescent="0.25">
      <c r="A1" s="152" t="s">
        <v>258</v>
      </c>
      <c r="B1" s="152"/>
      <c r="C1" s="152"/>
      <c r="D1" s="152"/>
      <c r="E1" s="152"/>
      <c r="F1" s="152"/>
      <c r="G1" s="152"/>
    </row>
    <row r="2" spans="1:8" ht="15" customHeight="1" x14ac:dyDescent="0.25">
      <c r="A2" s="153"/>
      <c r="B2" s="153"/>
      <c r="C2" s="153"/>
      <c r="D2" s="153"/>
      <c r="E2" s="153"/>
      <c r="F2" s="153"/>
      <c r="G2" s="153"/>
    </row>
    <row r="3" spans="1:8" ht="15" customHeight="1" x14ac:dyDescent="0.25">
      <c r="A3" s="159" t="s">
        <v>259</v>
      </c>
      <c r="B3" s="160"/>
      <c r="C3" s="160"/>
      <c r="D3" s="160"/>
      <c r="E3" s="160"/>
      <c r="F3" s="160"/>
      <c r="G3" s="161"/>
    </row>
    <row r="4" spans="1:8" ht="49.5" customHeight="1" x14ac:dyDescent="0.25">
      <c r="A4" s="162"/>
      <c r="B4" s="163"/>
      <c r="C4" s="163"/>
      <c r="D4" s="163"/>
      <c r="E4" s="163"/>
      <c r="F4" s="163"/>
      <c r="G4" s="164"/>
    </row>
    <row r="6" spans="1:8" ht="4.5" customHeight="1" x14ac:dyDescent="0.25"/>
    <row r="7" spans="1:8" ht="12.75" customHeight="1" x14ac:dyDescent="0.25">
      <c r="A7" s="27"/>
      <c r="B7" s="27"/>
      <c r="C7" s="27"/>
      <c r="D7" s="27"/>
      <c r="E7" s="27"/>
      <c r="F7" s="157" t="s">
        <v>252</v>
      </c>
      <c r="G7" s="157"/>
    </row>
    <row r="8" spans="1:8" ht="48.75" customHeight="1" x14ac:dyDescent="0.25">
      <c r="A8" s="18" t="s">
        <v>117</v>
      </c>
      <c r="B8" s="18"/>
      <c r="C8" s="18"/>
      <c r="D8" s="30" t="s">
        <v>222</v>
      </c>
      <c r="E8" s="145" t="s">
        <v>223</v>
      </c>
      <c r="F8" s="145"/>
      <c r="G8" s="145"/>
      <c r="H8" s="15"/>
    </row>
    <row r="9" spans="1:8" ht="39.950000000000003" customHeight="1" x14ac:dyDescent="0.25">
      <c r="A9" s="19" t="s">
        <v>224</v>
      </c>
      <c r="B9" s="20"/>
      <c r="C9" s="19"/>
      <c r="D9" s="21" t="s">
        <v>472</v>
      </c>
      <c r="E9" s="21" t="s">
        <v>118</v>
      </c>
      <c r="F9" s="19" t="s">
        <v>225</v>
      </c>
      <c r="G9" s="19"/>
      <c r="H9" s="15"/>
    </row>
    <row r="10" spans="1:8" ht="20.100000000000001" customHeight="1" x14ac:dyDescent="0.25">
      <c r="A10" s="19"/>
      <c r="B10" s="19" t="s">
        <v>120</v>
      </c>
      <c r="C10" s="19" t="s">
        <v>224</v>
      </c>
      <c r="D10" s="19"/>
      <c r="E10" s="19"/>
      <c r="F10" s="19" t="s">
        <v>9</v>
      </c>
      <c r="G10" s="19" t="s">
        <v>121</v>
      </c>
      <c r="H10" s="15"/>
    </row>
    <row r="11" spans="1:8" ht="15" customHeight="1" x14ac:dyDescent="0.25">
      <c r="A11" s="22">
        <v>1</v>
      </c>
      <c r="B11" s="22">
        <v>2</v>
      </c>
      <c r="C11" s="22">
        <v>3</v>
      </c>
      <c r="D11" s="22">
        <v>4</v>
      </c>
      <c r="E11" s="22">
        <v>7</v>
      </c>
      <c r="F11" s="22">
        <v>8</v>
      </c>
      <c r="G11" s="22">
        <v>9</v>
      </c>
      <c r="H11" s="15"/>
    </row>
    <row r="12" spans="1:8" ht="39.950000000000003" customHeight="1" x14ac:dyDescent="0.25">
      <c r="A12" s="23">
        <v>8000</v>
      </c>
      <c r="B12" s="24" t="s">
        <v>226</v>
      </c>
      <c r="C12" s="23"/>
      <c r="D12" s="219">
        <v>31928.934799999999</v>
      </c>
      <c r="E12" s="219">
        <v>40077.238299999997</v>
      </c>
      <c r="F12" s="219">
        <v>2264.3214000000003</v>
      </c>
      <c r="G12" s="219">
        <v>37812.916899999997</v>
      </c>
      <c r="H12" s="15"/>
    </row>
    <row r="13" spans="1:8" ht="39.950000000000003" customHeight="1" x14ac:dyDescent="0.25">
      <c r="A13" s="23"/>
      <c r="B13" s="24" t="s">
        <v>69</v>
      </c>
      <c r="C13" s="23"/>
      <c r="D13" s="220"/>
      <c r="E13" s="220"/>
      <c r="F13" s="220"/>
      <c r="G13" s="220"/>
      <c r="H13" s="15"/>
    </row>
    <row r="14" spans="1:8" ht="39.950000000000003" customHeight="1" x14ac:dyDescent="0.25">
      <c r="A14" s="23">
        <v>8100</v>
      </c>
      <c r="B14" s="24" t="s">
        <v>227</v>
      </c>
      <c r="C14" s="23"/>
      <c r="D14" s="219">
        <v>31928.934799999999</v>
      </c>
      <c r="E14" s="219">
        <v>40077.238299999997</v>
      </c>
      <c r="F14" s="219">
        <v>2264.3214000000003</v>
      </c>
      <c r="G14" s="219">
        <v>37812.916899999997</v>
      </c>
      <c r="H14" s="15"/>
    </row>
    <row r="15" spans="1:8" ht="39.950000000000003" customHeight="1" x14ac:dyDescent="0.25">
      <c r="A15" s="23"/>
      <c r="B15" s="24" t="s">
        <v>69</v>
      </c>
      <c r="C15" s="23"/>
      <c r="D15" s="220">
        <v>0</v>
      </c>
      <c r="E15" s="220">
        <v>0</v>
      </c>
      <c r="F15" s="220">
        <v>0</v>
      </c>
      <c r="G15" s="220">
        <v>0</v>
      </c>
      <c r="H15" s="15"/>
    </row>
    <row r="16" spans="1:8" ht="39.950000000000003" customHeight="1" x14ac:dyDescent="0.25">
      <c r="A16" s="23">
        <v>8160</v>
      </c>
      <c r="B16" s="24" t="s">
        <v>228</v>
      </c>
      <c r="C16" s="23"/>
      <c r="D16" s="219">
        <v>31928.934799999999</v>
      </c>
      <c r="E16" s="219">
        <v>40077.238299999997</v>
      </c>
      <c r="F16" s="219">
        <v>2264.3214000000003</v>
      </c>
      <c r="G16" s="219">
        <v>37812.916899999997</v>
      </c>
      <c r="H16" s="15"/>
    </row>
    <row r="17" spans="1:8" ht="39.950000000000003" customHeight="1" x14ac:dyDescent="0.25">
      <c r="A17" s="23"/>
      <c r="B17" s="24" t="s">
        <v>69</v>
      </c>
      <c r="C17" s="23"/>
      <c r="D17" s="220">
        <v>0</v>
      </c>
      <c r="E17" s="220">
        <v>0</v>
      </c>
      <c r="F17" s="220">
        <v>0</v>
      </c>
      <c r="G17" s="220">
        <v>0</v>
      </c>
      <c r="H17" s="15"/>
    </row>
    <row r="18" spans="1:8" ht="39.950000000000003" customHeight="1" x14ac:dyDescent="0.25">
      <c r="A18" s="23">
        <v>8190</v>
      </c>
      <c r="B18" s="24" t="s">
        <v>229</v>
      </c>
      <c r="C18" s="23"/>
      <c r="D18" s="219">
        <v>31928.934799999999</v>
      </c>
      <c r="E18" s="219">
        <v>40077.238299999997</v>
      </c>
      <c r="F18" s="219">
        <v>2264.3214000000003</v>
      </c>
      <c r="G18" s="219">
        <v>37812.916899999997</v>
      </c>
      <c r="H18" s="15"/>
    </row>
    <row r="19" spans="1:8" ht="39.950000000000003" customHeight="1" x14ac:dyDescent="0.25">
      <c r="A19" s="23"/>
      <c r="B19" s="24" t="s">
        <v>69</v>
      </c>
      <c r="C19" s="23"/>
      <c r="D19" s="220"/>
      <c r="E19" s="220"/>
      <c r="F19" s="220"/>
      <c r="G19" s="220"/>
      <c r="H19" s="15"/>
    </row>
    <row r="20" spans="1:8" ht="39.950000000000003" customHeight="1" x14ac:dyDescent="0.25">
      <c r="A20" s="23">
        <v>8191</v>
      </c>
      <c r="B20" s="24" t="s">
        <v>230</v>
      </c>
      <c r="C20" s="23" t="s">
        <v>231</v>
      </c>
      <c r="D20" s="219">
        <v>0</v>
      </c>
      <c r="E20" s="219">
        <v>8148.3035</v>
      </c>
      <c r="F20" s="219">
        <v>8148.3035</v>
      </c>
      <c r="G20" s="219" t="s">
        <v>125</v>
      </c>
      <c r="H20" s="15"/>
    </row>
    <row r="21" spans="1:8" ht="39.950000000000003" customHeight="1" x14ac:dyDescent="0.25">
      <c r="A21" s="23"/>
      <c r="B21" s="24" t="s">
        <v>71</v>
      </c>
      <c r="C21" s="23"/>
      <c r="D21" s="220"/>
      <c r="E21" s="220"/>
      <c r="F21" s="220"/>
      <c r="G21" s="220"/>
      <c r="H21" s="15"/>
    </row>
    <row r="22" spans="1:8" ht="75.75" customHeight="1" x14ac:dyDescent="0.25">
      <c r="A22" s="23">
        <v>8192</v>
      </c>
      <c r="B22" s="24" t="s">
        <v>232</v>
      </c>
      <c r="C22" s="23"/>
      <c r="D22" s="219">
        <v>0</v>
      </c>
      <c r="E22" s="219">
        <v>2264.3213999999998</v>
      </c>
      <c r="F22" s="219">
        <v>2264.3213999999998</v>
      </c>
      <c r="G22" s="219" t="s">
        <v>16</v>
      </c>
      <c r="H22" s="15"/>
    </row>
    <row r="23" spans="1:8" ht="39.950000000000003" customHeight="1" x14ac:dyDescent="0.25">
      <c r="A23" s="23">
        <v>8193</v>
      </c>
      <c r="B23" s="24" t="s">
        <v>233</v>
      </c>
      <c r="C23" s="23"/>
      <c r="D23" s="219">
        <v>0</v>
      </c>
      <c r="E23" s="219">
        <v>5883.9820999999993</v>
      </c>
      <c r="F23" s="219">
        <v>5883.9820999999993</v>
      </c>
      <c r="G23" s="219" t="s">
        <v>16</v>
      </c>
      <c r="H23" s="15"/>
    </row>
    <row r="24" spans="1:8" ht="62.25" customHeight="1" x14ac:dyDescent="0.25">
      <c r="A24" s="23">
        <v>8194</v>
      </c>
      <c r="B24" s="24" t="s">
        <v>234</v>
      </c>
      <c r="C24" s="23" t="s">
        <v>235</v>
      </c>
      <c r="D24" s="219">
        <v>0</v>
      </c>
      <c r="E24" s="219">
        <v>8148.3035</v>
      </c>
      <c r="F24" s="219">
        <v>8148.3035</v>
      </c>
      <c r="G24" s="219" t="s">
        <v>16</v>
      </c>
      <c r="H24" s="15"/>
    </row>
    <row r="25" spans="1:8" ht="102.75" customHeight="1" x14ac:dyDescent="0.25">
      <c r="A25" s="23">
        <v>8195</v>
      </c>
      <c r="B25" s="24" t="s">
        <v>236</v>
      </c>
      <c r="C25" s="23" t="s">
        <v>237</v>
      </c>
      <c r="D25" s="219">
        <v>0</v>
      </c>
      <c r="E25" s="219">
        <v>0</v>
      </c>
      <c r="F25" s="219">
        <v>0</v>
      </c>
      <c r="G25" s="219" t="s">
        <v>16</v>
      </c>
      <c r="H25" s="15"/>
    </row>
    <row r="26" spans="1:8" ht="39.950000000000003" customHeight="1" x14ac:dyDescent="0.25">
      <c r="A26" s="23">
        <v>8196</v>
      </c>
      <c r="B26" s="24" t="s">
        <v>238</v>
      </c>
      <c r="C26" s="23" t="s">
        <v>239</v>
      </c>
      <c r="D26" s="219">
        <v>31928.934799999999</v>
      </c>
      <c r="E26" s="219">
        <v>37812.916899999997</v>
      </c>
      <c r="F26" s="219">
        <v>0</v>
      </c>
      <c r="G26" s="219">
        <v>37812.916899999997</v>
      </c>
      <c r="H26" s="15"/>
    </row>
    <row r="27" spans="1:8" ht="39.950000000000003" customHeight="1" x14ac:dyDescent="0.25">
      <c r="A27" s="23"/>
      <c r="B27" s="24" t="s">
        <v>71</v>
      </c>
      <c r="C27" s="23"/>
      <c r="D27" s="220"/>
      <c r="E27" s="220"/>
      <c r="F27" s="220"/>
      <c r="G27" s="220"/>
      <c r="H27" s="15"/>
    </row>
    <row r="28" spans="1:8" ht="54.75" customHeight="1" x14ac:dyDescent="0.25">
      <c r="A28" s="23">
        <v>8197</v>
      </c>
      <c r="B28" s="24" t="s">
        <v>240</v>
      </c>
      <c r="C28" s="23"/>
      <c r="D28" s="219">
        <v>31928.934799999999</v>
      </c>
      <c r="E28" s="219">
        <v>31928.934799999999</v>
      </c>
      <c r="F28" s="219" t="s">
        <v>16</v>
      </c>
      <c r="G28" s="219">
        <v>31928.934799999999</v>
      </c>
      <c r="H28" s="15"/>
    </row>
    <row r="29" spans="1:8" ht="39.950000000000003" customHeight="1" x14ac:dyDescent="0.25">
      <c r="A29" s="23"/>
      <c r="B29" s="24" t="s">
        <v>69</v>
      </c>
      <c r="C29" s="23"/>
      <c r="D29" s="220"/>
      <c r="E29" s="220"/>
      <c r="F29" s="220"/>
      <c r="G29" s="220"/>
      <c r="H29" s="15"/>
    </row>
    <row r="30" spans="1:8" ht="39.950000000000003" customHeight="1" x14ac:dyDescent="0.25">
      <c r="A30" s="23">
        <v>8198</v>
      </c>
      <c r="B30" s="24" t="s">
        <v>241</v>
      </c>
      <c r="C30" s="23" t="s">
        <v>242</v>
      </c>
      <c r="D30" s="219">
        <v>31928.934799999999</v>
      </c>
      <c r="E30" s="219">
        <v>31928.934799999999</v>
      </c>
      <c r="F30" s="219" t="s">
        <v>16</v>
      </c>
      <c r="G30" s="219">
        <v>31928.934799999999</v>
      </c>
      <c r="H30" s="15"/>
    </row>
    <row r="31" spans="1:8" ht="51" customHeight="1" x14ac:dyDescent="0.25">
      <c r="A31" s="23">
        <v>8199</v>
      </c>
      <c r="B31" s="24" t="s">
        <v>243</v>
      </c>
      <c r="C31" s="23" t="s">
        <v>244</v>
      </c>
      <c r="D31" s="219">
        <v>0</v>
      </c>
      <c r="E31" s="219">
        <v>0</v>
      </c>
      <c r="F31" s="219" t="s">
        <v>16</v>
      </c>
      <c r="G31" s="219">
        <v>0</v>
      </c>
      <c r="H31" s="15"/>
    </row>
    <row r="32" spans="1:8" ht="54" customHeight="1" x14ac:dyDescent="0.25">
      <c r="A32" s="23">
        <v>8200</v>
      </c>
      <c r="B32" s="24" t="s">
        <v>245</v>
      </c>
      <c r="C32" s="23"/>
      <c r="D32" s="219">
        <v>0</v>
      </c>
      <c r="E32" s="219">
        <v>5883.9820999999993</v>
      </c>
      <c r="F32" s="219" t="s">
        <v>16</v>
      </c>
      <c r="G32" s="219">
        <v>5883.9820999999993</v>
      </c>
      <c r="H32" s="15"/>
    </row>
    <row r="33" spans="1:7" ht="12.75" customHeight="1" x14ac:dyDescent="0.25">
      <c r="A33" s="17"/>
      <c r="B33" s="17"/>
      <c r="C33" s="17"/>
      <c r="D33" s="17"/>
      <c r="E33" s="17"/>
      <c r="F33" s="17"/>
      <c r="G33" s="17"/>
    </row>
  </sheetData>
  <mergeCells count="5">
    <mergeCell ref="A1:G1"/>
    <mergeCell ref="A2:G2"/>
    <mergeCell ref="A3:G4"/>
    <mergeCell ref="E8:G8"/>
    <mergeCell ref="F7:G7"/>
  </mergeCells>
  <pageMargins left="0.25" right="0.25" top="0.75" bottom="0.7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8"/>
  <sheetViews>
    <sheetView workbookViewId="0">
      <selection activeCell="M15" sqref="M15"/>
    </sheetView>
  </sheetViews>
  <sheetFormatPr defaultRowHeight="15" x14ac:dyDescent="0.2"/>
  <cols>
    <col min="1" max="1" width="5.140625" style="36" customWidth="1"/>
    <col min="2" max="2" width="6.42578125" style="140" customWidth="1"/>
    <col min="3" max="3" width="6.28515625" style="141" customWidth="1"/>
    <col min="4" max="4" width="5.7109375" style="142" customWidth="1"/>
    <col min="5" max="5" width="39.42578125" style="136" customWidth="1"/>
    <col min="6" max="6" width="47.5703125" style="40" hidden="1" customWidth="1"/>
    <col min="7" max="8" width="10.5703125" style="31" customWidth="1"/>
    <col min="9" max="9" width="9.85546875" style="31" customWidth="1"/>
    <col min="10" max="10" width="9.42578125" style="31" customWidth="1"/>
    <col min="11" max="11" width="9.5703125" style="31" bestFit="1" customWidth="1"/>
    <col min="12" max="13" width="13.5703125" style="31" bestFit="1" customWidth="1"/>
    <col min="14" max="14" width="12.140625" style="31" bestFit="1" customWidth="1"/>
    <col min="15" max="16384" width="9.140625" style="31"/>
  </cols>
  <sheetData>
    <row r="1" spans="1:14" ht="18" x14ac:dyDescent="0.25">
      <c r="A1" s="165" t="s">
        <v>260</v>
      </c>
      <c r="B1" s="165"/>
      <c r="C1" s="165"/>
      <c r="D1" s="165"/>
      <c r="E1" s="165"/>
      <c r="F1" s="165"/>
      <c r="G1" s="165"/>
      <c r="H1" s="165"/>
      <c r="I1" s="165"/>
    </row>
    <row r="2" spans="1:14" ht="36" customHeight="1" x14ac:dyDescent="0.2">
      <c r="A2" s="166" t="s">
        <v>261</v>
      </c>
      <c r="B2" s="166"/>
      <c r="C2" s="166"/>
      <c r="D2" s="166"/>
      <c r="E2" s="166"/>
      <c r="F2" s="166"/>
      <c r="G2" s="166"/>
      <c r="H2" s="166"/>
      <c r="I2" s="166"/>
    </row>
    <row r="3" spans="1:14" x14ac:dyDescent="0.2">
      <c r="A3" s="32" t="s">
        <v>262</v>
      </c>
      <c r="B3" s="33"/>
      <c r="C3" s="34"/>
      <c r="D3" s="34"/>
      <c r="E3" s="35"/>
      <c r="F3" s="32"/>
      <c r="G3" s="32"/>
    </row>
    <row r="4" spans="1:14" ht="15.75" thickBot="1" x14ac:dyDescent="0.25">
      <c r="B4" s="37"/>
      <c r="C4" s="38"/>
      <c r="D4" s="38"/>
      <c r="E4" s="39"/>
      <c r="H4" s="167" t="s">
        <v>252</v>
      </c>
      <c r="I4" s="167"/>
    </row>
    <row r="5" spans="1:14" s="41" customFormat="1" ht="15.75" customHeight="1" thickBot="1" x14ac:dyDescent="0.3">
      <c r="A5" s="168" t="s">
        <v>263</v>
      </c>
      <c r="B5" s="170" t="s">
        <v>264</v>
      </c>
      <c r="C5" s="172" t="s">
        <v>265</v>
      </c>
      <c r="D5" s="173" t="s">
        <v>266</v>
      </c>
      <c r="E5" s="175" t="s">
        <v>267</v>
      </c>
      <c r="F5" s="177" t="s">
        <v>268</v>
      </c>
      <c r="G5" s="179" t="s">
        <v>468</v>
      </c>
      <c r="H5" s="145" t="s">
        <v>253</v>
      </c>
      <c r="I5" s="145"/>
      <c r="J5" s="145"/>
    </row>
    <row r="6" spans="1:14" s="44" customFormat="1" ht="48" customHeight="1" thickBot="1" x14ac:dyDescent="0.3">
      <c r="A6" s="169"/>
      <c r="B6" s="171"/>
      <c r="C6" s="171"/>
      <c r="D6" s="174"/>
      <c r="E6" s="176"/>
      <c r="F6" s="178"/>
      <c r="G6" s="180"/>
      <c r="H6" s="181" t="s">
        <v>5</v>
      </c>
      <c r="I6" s="42" t="s">
        <v>269</v>
      </c>
      <c r="J6" s="43" t="s">
        <v>270</v>
      </c>
    </row>
    <row r="7" spans="1:14" s="51" customFormat="1" ht="15.75" thickBot="1" x14ac:dyDescent="0.3">
      <c r="A7" s="45">
        <v>1</v>
      </c>
      <c r="B7" s="46">
        <v>2</v>
      </c>
      <c r="C7" s="46">
        <v>3</v>
      </c>
      <c r="D7" s="47">
        <v>4</v>
      </c>
      <c r="E7" s="48">
        <v>5</v>
      </c>
      <c r="F7" s="49"/>
      <c r="G7" s="48">
        <v>6</v>
      </c>
      <c r="H7" s="50">
        <v>7</v>
      </c>
      <c r="I7" s="47">
        <v>8</v>
      </c>
      <c r="J7" s="144"/>
    </row>
    <row r="8" spans="1:14" s="59" customFormat="1" ht="51.75" customHeight="1" thickBot="1" x14ac:dyDescent="0.25">
      <c r="A8" s="52">
        <v>2000</v>
      </c>
      <c r="B8" s="53" t="s">
        <v>271</v>
      </c>
      <c r="C8" s="54" t="s">
        <v>16</v>
      </c>
      <c r="D8" s="55" t="s">
        <v>16</v>
      </c>
      <c r="E8" s="56" t="s">
        <v>272</v>
      </c>
      <c r="F8" s="57"/>
      <c r="G8" s="58">
        <v>259499.23480000001</v>
      </c>
      <c r="H8" s="143">
        <f>H9+H214+H224+H250+H267+H293+H309+H330+H338</f>
        <v>315511.63829999999</v>
      </c>
      <c r="I8" s="143">
        <f>I9+I214+I224+I250+I267+I293+I309+I330+I338</f>
        <v>231890.6214</v>
      </c>
      <c r="J8" s="185">
        <f>J9+J214+J224+J250+J267+J293+J309+J330+J338</f>
        <v>83621.016899999988</v>
      </c>
      <c r="L8" s="183"/>
      <c r="M8" s="183"/>
      <c r="N8" s="183"/>
    </row>
    <row r="9" spans="1:14" s="66" customFormat="1" ht="64.5" customHeight="1" x14ac:dyDescent="0.25">
      <c r="A9" s="60">
        <v>2100</v>
      </c>
      <c r="B9" s="61" t="s">
        <v>273</v>
      </c>
      <c r="C9" s="62">
        <v>0</v>
      </c>
      <c r="D9" s="63">
        <v>0</v>
      </c>
      <c r="E9" s="64" t="s">
        <v>274</v>
      </c>
      <c r="F9" s="65" t="s">
        <v>275</v>
      </c>
      <c r="G9" s="208">
        <v>96390.9</v>
      </c>
      <c r="H9" s="208">
        <v>113538.68209999999</v>
      </c>
      <c r="I9" s="208">
        <v>95433.2</v>
      </c>
      <c r="J9" s="209">
        <v>18105.482100000001</v>
      </c>
      <c r="K9" s="67"/>
      <c r="N9" s="184"/>
    </row>
    <row r="10" spans="1:14" ht="11.25" customHeight="1" x14ac:dyDescent="0.2">
      <c r="A10" s="68"/>
      <c r="B10" s="61"/>
      <c r="C10" s="62"/>
      <c r="D10" s="63"/>
      <c r="E10" s="69" t="s">
        <v>276</v>
      </c>
      <c r="F10" s="70"/>
      <c r="G10" s="190"/>
      <c r="H10" s="210"/>
      <c r="I10" s="191"/>
      <c r="J10" s="185"/>
    </row>
    <row r="11" spans="1:14" s="76" customFormat="1" ht="48" x14ac:dyDescent="0.2">
      <c r="A11" s="71">
        <v>2110</v>
      </c>
      <c r="B11" s="61" t="s">
        <v>273</v>
      </c>
      <c r="C11" s="72">
        <v>1</v>
      </c>
      <c r="D11" s="73">
        <v>0</v>
      </c>
      <c r="E11" s="74" t="s">
        <v>277</v>
      </c>
      <c r="F11" s="75" t="s">
        <v>278</v>
      </c>
      <c r="G11" s="192">
        <v>84209.9</v>
      </c>
      <c r="H11" s="58">
        <v>87094.2</v>
      </c>
      <c r="I11" s="143">
        <v>86144.2</v>
      </c>
      <c r="J11" s="185">
        <v>950</v>
      </c>
    </row>
    <row r="12" spans="1:14" s="76" customFormat="1" ht="10.5" customHeight="1" x14ac:dyDescent="0.2">
      <c r="A12" s="71"/>
      <c r="B12" s="61"/>
      <c r="C12" s="72"/>
      <c r="D12" s="73"/>
      <c r="E12" s="69" t="s">
        <v>279</v>
      </c>
      <c r="F12" s="75"/>
      <c r="G12" s="192"/>
      <c r="H12" s="58"/>
      <c r="I12" s="193"/>
      <c r="J12" s="185"/>
    </row>
    <row r="13" spans="1:14" ht="24" x14ac:dyDescent="0.2">
      <c r="A13" s="71">
        <v>2111</v>
      </c>
      <c r="B13" s="77" t="s">
        <v>273</v>
      </c>
      <c r="C13" s="78">
        <v>1</v>
      </c>
      <c r="D13" s="79">
        <v>1</v>
      </c>
      <c r="E13" s="80" t="s">
        <v>280</v>
      </c>
      <c r="F13" s="81" t="s">
        <v>281</v>
      </c>
      <c r="G13" s="192">
        <v>84209.9</v>
      </c>
      <c r="H13" s="143">
        <f>J13+I13</f>
        <v>87094.2</v>
      </c>
      <c r="I13" s="143">
        <f>I15+I16+I17+I18+I19+I20+I21+I22+I23+I24+I25+I26+I27+I28+I29+I30+I31+I32</f>
        <v>86144.2</v>
      </c>
      <c r="J13" s="185">
        <v>950</v>
      </c>
    </row>
    <row r="14" spans="1:14" ht="36" x14ac:dyDescent="0.2">
      <c r="A14" s="71"/>
      <c r="B14" s="77"/>
      <c r="C14" s="78"/>
      <c r="D14" s="79"/>
      <c r="E14" s="69" t="s">
        <v>282</v>
      </c>
      <c r="F14" s="81"/>
      <c r="G14" s="192"/>
      <c r="H14" s="58"/>
      <c r="I14" s="193"/>
      <c r="J14" s="185"/>
    </row>
    <row r="15" spans="1:14" x14ac:dyDescent="0.2">
      <c r="A15" s="71"/>
      <c r="B15" s="77"/>
      <c r="C15" s="78"/>
      <c r="D15" s="79"/>
      <c r="E15" s="82" t="s">
        <v>283</v>
      </c>
      <c r="F15" s="81"/>
      <c r="G15" s="192">
        <v>65528.7</v>
      </c>
      <c r="H15" s="58">
        <v>67539</v>
      </c>
      <c r="I15" s="193">
        <v>67539</v>
      </c>
      <c r="J15" s="185"/>
    </row>
    <row r="16" spans="1:14" x14ac:dyDescent="0.2">
      <c r="A16" s="71"/>
      <c r="B16" s="77"/>
      <c r="C16" s="78"/>
      <c r="D16" s="79"/>
      <c r="E16" s="83" t="s">
        <v>284</v>
      </c>
      <c r="F16" s="81"/>
      <c r="G16" s="192">
        <v>1950</v>
      </c>
      <c r="H16" s="58">
        <v>2450</v>
      </c>
      <c r="I16" s="193">
        <v>2450</v>
      </c>
      <c r="J16" s="185"/>
    </row>
    <row r="17" spans="1:10" x14ac:dyDescent="0.2">
      <c r="A17" s="71"/>
      <c r="B17" s="77"/>
      <c r="C17" s="78"/>
      <c r="D17" s="79"/>
      <c r="E17" s="82" t="s">
        <v>285</v>
      </c>
      <c r="F17" s="81"/>
      <c r="G17" s="192">
        <v>700</v>
      </c>
      <c r="H17" s="58">
        <v>700</v>
      </c>
      <c r="I17" s="193">
        <v>700</v>
      </c>
      <c r="J17" s="185"/>
    </row>
    <row r="18" spans="1:10" x14ac:dyDescent="0.2">
      <c r="A18" s="71"/>
      <c r="B18" s="77"/>
      <c r="C18" s="78"/>
      <c r="D18" s="79"/>
      <c r="E18" s="82" t="s">
        <v>286</v>
      </c>
      <c r="F18" s="84" t="s">
        <v>137</v>
      </c>
      <c r="G18" s="192">
        <v>984</v>
      </c>
      <c r="H18" s="58">
        <v>1439</v>
      </c>
      <c r="I18" s="193">
        <v>1439</v>
      </c>
      <c r="J18" s="185"/>
    </row>
    <row r="19" spans="1:10" x14ac:dyDescent="0.2">
      <c r="A19" s="71"/>
      <c r="B19" s="77"/>
      <c r="C19" s="78"/>
      <c r="D19" s="79"/>
      <c r="E19" s="82" t="s">
        <v>287</v>
      </c>
      <c r="F19" s="84"/>
      <c r="G19" s="192">
        <v>960</v>
      </c>
      <c r="H19" s="58">
        <v>960</v>
      </c>
      <c r="I19" s="193">
        <v>960</v>
      </c>
      <c r="J19" s="185"/>
    </row>
    <row r="20" spans="1:10" x14ac:dyDescent="0.2">
      <c r="A20" s="71"/>
      <c r="B20" s="77"/>
      <c r="C20" s="78"/>
      <c r="D20" s="79"/>
      <c r="E20" s="82" t="s">
        <v>288</v>
      </c>
      <c r="F20" s="81"/>
      <c r="G20" s="192">
        <v>100</v>
      </c>
      <c r="H20" s="58">
        <v>135</v>
      </c>
      <c r="I20" s="193">
        <v>135</v>
      </c>
      <c r="J20" s="185"/>
    </row>
    <row r="21" spans="1:10" x14ac:dyDescent="0.2">
      <c r="A21" s="71"/>
      <c r="B21" s="77"/>
      <c r="C21" s="78"/>
      <c r="D21" s="79"/>
      <c r="E21" s="82" t="s">
        <v>289</v>
      </c>
      <c r="F21" s="81"/>
      <c r="G21" s="192">
        <v>1600</v>
      </c>
      <c r="H21" s="58">
        <v>1460</v>
      </c>
      <c r="I21" s="193">
        <v>1460</v>
      </c>
      <c r="J21" s="185"/>
    </row>
    <row r="22" spans="1:10" x14ac:dyDescent="0.2">
      <c r="A22" s="71"/>
      <c r="B22" s="77"/>
      <c r="C22" s="78"/>
      <c r="D22" s="79"/>
      <c r="E22" s="82" t="s">
        <v>290</v>
      </c>
      <c r="F22" s="81"/>
      <c r="G22" s="192">
        <v>220</v>
      </c>
      <c r="H22" s="58">
        <v>220</v>
      </c>
      <c r="I22" s="193">
        <v>220</v>
      </c>
      <c r="J22" s="185"/>
    </row>
    <row r="23" spans="1:10" x14ac:dyDescent="0.2">
      <c r="A23" s="71"/>
      <c r="B23" s="77"/>
      <c r="C23" s="78"/>
      <c r="D23" s="79"/>
      <c r="E23" s="82" t="s">
        <v>291</v>
      </c>
      <c r="F23" s="81"/>
      <c r="G23" s="192">
        <v>1385.2</v>
      </c>
      <c r="H23" s="58">
        <v>1405.2</v>
      </c>
      <c r="I23" s="193">
        <v>1405.2</v>
      </c>
      <c r="J23" s="185"/>
    </row>
    <row r="24" spans="1:10" x14ac:dyDescent="0.2">
      <c r="A24" s="71"/>
      <c r="B24" s="77"/>
      <c r="C24" s="78"/>
      <c r="D24" s="79"/>
      <c r="E24" s="82" t="s">
        <v>293</v>
      </c>
      <c r="F24" s="81"/>
      <c r="G24" s="192">
        <v>1196</v>
      </c>
      <c r="H24" s="58">
        <v>1196</v>
      </c>
      <c r="I24" s="193">
        <v>1196</v>
      </c>
      <c r="J24" s="185"/>
    </row>
    <row r="25" spans="1:10" x14ac:dyDescent="0.2">
      <c r="A25" s="71"/>
      <c r="B25" s="77"/>
      <c r="C25" s="78"/>
      <c r="D25" s="79"/>
      <c r="E25" s="82" t="s">
        <v>294</v>
      </c>
      <c r="F25" s="81"/>
      <c r="G25" s="192">
        <v>300</v>
      </c>
      <c r="H25" s="58">
        <v>300</v>
      </c>
      <c r="I25" s="193">
        <v>300</v>
      </c>
      <c r="J25" s="185"/>
    </row>
    <row r="26" spans="1:10" ht="24.75" thickBot="1" x14ac:dyDescent="0.25">
      <c r="A26" s="71"/>
      <c r="B26" s="77"/>
      <c r="C26" s="78"/>
      <c r="D26" s="79"/>
      <c r="E26" s="85" t="s">
        <v>295</v>
      </c>
      <c r="F26" s="81"/>
      <c r="G26" s="192">
        <v>990</v>
      </c>
      <c r="H26" s="58">
        <v>994</v>
      </c>
      <c r="I26" s="193">
        <v>994</v>
      </c>
      <c r="J26" s="185"/>
    </row>
    <row r="27" spans="1:10" x14ac:dyDescent="0.2">
      <c r="A27" s="71"/>
      <c r="B27" s="77"/>
      <c r="C27" s="78"/>
      <c r="D27" s="79"/>
      <c r="E27" s="82" t="s">
        <v>296</v>
      </c>
      <c r="F27" s="81"/>
      <c r="G27" s="192">
        <v>990</v>
      </c>
      <c r="H27" s="58">
        <v>990</v>
      </c>
      <c r="I27" s="193">
        <v>990</v>
      </c>
      <c r="J27" s="185"/>
    </row>
    <row r="28" spans="1:10" x14ac:dyDescent="0.2">
      <c r="A28" s="71"/>
      <c r="B28" s="77"/>
      <c r="C28" s="78"/>
      <c r="D28" s="79"/>
      <c r="E28" s="86" t="s">
        <v>297</v>
      </c>
      <c r="F28" s="81"/>
      <c r="G28" s="192">
        <v>3200</v>
      </c>
      <c r="H28" s="58">
        <v>3200</v>
      </c>
      <c r="I28" s="193">
        <v>3200</v>
      </c>
      <c r="J28" s="185"/>
    </row>
    <row r="29" spans="1:10" x14ac:dyDescent="0.2">
      <c r="A29" s="71"/>
      <c r="B29" s="77"/>
      <c r="C29" s="78"/>
      <c r="D29" s="79"/>
      <c r="E29" s="86" t="s">
        <v>298</v>
      </c>
      <c r="F29" s="81"/>
      <c r="G29" s="192">
        <v>300</v>
      </c>
      <c r="H29" s="58">
        <v>300</v>
      </c>
      <c r="I29" s="193">
        <v>300</v>
      </c>
      <c r="J29" s="185"/>
    </row>
    <row r="30" spans="1:10" ht="15.75" thickBot="1" x14ac:dyDescent="0.25">
      <c r="A30" s="71"/>
      <c r="B30" s="77"/>
      <c r="C30" s="78"/>
      <c r="D30" s="79"/>
      <c r="E30" s="87" t="s">
        <v>299</v>
      </c>
      <c r="F30" s="81"/>
      <c r="G30" s="192">
        <v>400</v>
      </c>
      <c r="H30" s="58">
        <v>400</v>
      </c>
      <c r="I30" s="193">
        <v>400</v>
      </c>
      <c r="J30" s="185"/>
    </row>
    <row r="31" spans="1:10" x14ac:dyDescent="0.2">
      <c r="A31" s="71"/>
      <c r="B31" s="77"/>
      <c r="C31" s="78"/>
      <c r="D31" s="79"/>
      <c r="E31" s="88" t="s">
        <v>469</v>
      </c>
      <c r="F31" s="81"/>
      <c r="G31" s="192">
        <v>0</v>
      </c>
      <c r="H31" s="143">
        <v>2450</v>
      </c>
      <c r="I31" s="193">
        <v>2450</v>
      </c>
      <c r="J31" s="185"/>
    </row>
    <row r="32" spans="1:10" x14ac:dyDescent="0.2">
      <c r="A32" s="71"/>
      <c r="B32" s="77"/>
      <c r="C32" s="78"/>
      <c r="D32" s="79"/>
      <c r="E32" s="89" t="s">
        <v>300</v>
      </c>
      <c r="F32" s="81"/>
      <c r="G32" s="192">
        <v>6</v>
      </c>
      <c r="H32" s="58">
        <v>6</v>
      </c>
      <c r="I32" s="193">
        <v>6</v>
      </c>
      <c r="J32" s="185"/>
    </row>
    <row r="33" spans="1:10" x14ac:dyDescent="0.2">
      <c r="A33" s="71"/>
      <c r="B33" s="77"/>
      <c r="C33" s="78"/>
      <c r="D33" s="78"/>
      <c r="E33" s="86" t="s">
        <v>301</v>
      </c>
      <c r="F33" s="81"/>
      <c r="G33" s="192"/>
      <c r="H33" s="58"/>
      <c r="I33" s="193"/>
      <c r="J33" s="185"/>
    </row>
    <row r="34" spans="1:10" x14ac:dyDescent="0.2">
      <c r="A34" s="71"/>
      <c r="B34" s="77"/>
      <c r="C34" s="78"/>
      <c r="D34" s="78"/>
      <c r="E34" s="86" t="s">
        <v>302</v>
      </c>
      <c r="F34" s="81"/>
      <c r="G34" s="185">
        <v>2450</v>
      </c>
      <c r="H34" s="58"/>
      <c r="I34" s="203"/>
      <c r="J34" s="185"/>
    </row>
    <row r="35" spans="1:10" x14ac:dyDescent="0.2">
      <c r="A35" s="71"/>
      <c r="B35" s="77"/>
      <c r="C35" s="78"/>
      <c r="D35" s="79"/>
      <c r="E35" s="86" t="s">
        <v>303</v>
      </c>
      <c r="F35" s="81"/>
      <c r="G35" s="192"/>
      <c r="H35" s="58"/>
      <c r="I35" s="193"/>
      <c r="J35" s="185"/>
    </row>
    <row r="36" spans="1:10" x14ac:dyDescent="0.2">
      <c r="A36" s="71"/>
      <c r="B36" s="77"/>
      <c r="C36" s="78"/>
      <c r="D36" s="79"/>
      <c r="E36" s="86" t="s">
        <v>304</v>
      </c>
      <c r="F36" s="81"/>
      <c r="G36" s="192">
        <v>950</v>
      </c>
      <c r="H36" s="58">
        <v>950</v>
      </c>
      <c r="I36" s="193"/>
      <c r="J36" s="185">
        <v>950</v>
      </c>
    </row>
    <row r="37" spans="1:10" x14ac:dyDescent="0.2">
      <c r="A37" s="71"/>
      <c r="B37" s="77"/>
      <c r="C37" s="78"/>
      <c r="D37" s="79"/>
      <c r="E37" s="86"/>
      <c r="F37" s="81"/>
      <c r="G37" s="192"/>
      <c r="H37" s="58"/>
      <c r="I37" s="143"/>
      <c r="J37" s="185"/>
    </row>
    <row r="38" spans="1:10" x14ac:dyDescent="0.2">
      <c r="A38" s="71">
        <v>2130</v>
      </c>
      <c r="B38" s="61" t="s">
        <v>273</v>
      </c>
      <c r="C38" s="90" t="s">
        <v>74</v>
      </c>
      <c r="D38" s="91" t="s">
        <v>68</v>
      </c>
      <c r="E38" s="74" t="s">
        <v>305</v>
      </c>
      <c r="F38" s="92" t="s">
        <v>306</v>
      </c>
      <c r="G38" s="192">
        <v>2231</v>
      </c>
      <c r="H38" s="58">
        <v>1693</v>
      </c>
      <c r="I38" s="143">
        <v>1693</v>
      </c>
      <c r="J38" s="185">
        <v>0</v>
      </c>
    </row>
    <row r="39" spans="1:10" s="76" customFormat="1" ht="10.5" customHeight="1" x14ac:dyDescent="0.2">
      <c r="A39" s="71"/>
      <c r="B39" s="61"/>
      <c r="C39" s="90"/>
      <c r="D39" s="91"/>
      <c r="E39" s="69" t="s">
        <v>279</v>
      </c>
      <c r="F39" s="75"/>
      <c r="G39" s="192"/>
      <c r="H39" s="58"/>
      <c r="I39" s="193"/>
      <c r="J39" s="185"/>
    </row>
    <row r="40" spans="1:10" x14ac:dyDescent="0.2">
      <c r="A40" s="71">
        <v>2133</v>
      </c>
      <c r="B40" s="77" t="s">
        <v>273</v>
      </c>
      <c r="C40" s="93">
        <v>3</v>
      </c>
      <c r="D40" s="94">
        <v>3</v>
      </c>
      <c r="E40" s="69" t="s">
        <v>311</v>
      </c>
      <c r="F40" s="81" t="s">
        <v>312</v>
      </c>
      <c r="G40" s="192">
        <f>G42+G43+G44+G45+G46+G47</f>
        <v>2231</v>
      </c>
      <c r="H40" s="58">
        <f>H43+H44+H46+H47</f>
        <v>1693</v>
      </c>
      <c r="I40" s="193">
        <v>1693</v>
      </c>
      <c r="J40" s="185">
        <v>0</v>
      </c>
    </row>
    <row r="41" spans="1:10" ht="36" x14ac:dyDescent="0.2">
      <c r="A41" s="71"/>
      <c r="B41" s="77"/>
      <c r="C41" s="78"/>
      <c r="D41" s="79"/>
      <c r="E41" s="69" t="s">
        <v>282</v>
      </c>
      <c r="F41" s="81"/>
      <c r="G41" s="192"/>
      <c r="H41" s="58"/>
      <c r="I41" s="193"/>
      <c r="J41" s="185"/>
    </row>
    <row r="42" spans="1:10" x14ac:dyDescent="0.2">
      <c r="A42" s="71"/>
      <c r="B42" s="77"/>
      <c r="C42" s="78"/>
      <c r="D42" s="79"/>
      <c r="E42" s="82" t="s">
        <v>286</v>
      </c>
      <c r="F42" s="81"/>
      <c r="G42" s="192">
        <v>20</v>
      </c>
      <c r="H42" s="58">
        <v>0</v>
      </c>
      <c r="I42" s="58">
        <v>0</v>
      </c>
      <c r="J42" s="185"/>
    </row>
    <row r="43" spans="1:10" x14ac:dyDescent="0.2">
      <c r="A43" s="71"/>
      <c r="B43" s="77"/>
      <c r="C43" s="78"/>
      <c r="D43" s="79"/>
      <c r="E43" s="82" t="s">
        <v>290</v>
      </c>
      <c r="F43" s="81"/>
      <c r="G43" s="192">
        <v>588</v>
      </c>
      <c r="H43" s="58">
        <v>588</v>
      </c>
      <c r="I43" s="58">
        <v>588</v>
      </c>
      <c r="J43" s="185"/>
    </row>
    <row r="44" spans="1:10" ht="15.75" thickBot="1" x14ac:dyDescent="0.25">
      <c r="A44" s="71"/>
      <c r="B44" s="77"/>
      <c r="C44" s="78"/>
      <c r="D44" s="79"/>
      <c r="E44" s="85" t="s">
        <v>292</v>
      </c>
      <c r="F44" s="81"/>
      <c r="G44" s="192">
        <v>180</v>
      </c>
      <c r="H44" s="58">
        <v>400</v>
      </c>
      <c r="I44" s="58">
        <v>400</v>
      </c>
      <c r="J44" s="185"/>
    </row>
    <row r="45" spans="1:10" x14ac:dyDescent="0.2">
      <c r="A45" s="71"/>
      <c r="B45" s="77"/>
      <c r="C45" s="78"/>
      <c r="D45" s="79"/>
      <c r="E45" s="82" t="s">
        <v>293</v>
      </c>
      <c r="F45" s="81"/>
      <c r="G45" s="192">
        <v>738</v>
      </c>
      <c r="H45" s="58">
        <v>0</v>
      </c>
      <c r="I45" s="58">
        <v>0</v>
      </c>
      <c r="J45" s="185"/>
    </row>
    <row r="46" spans="1:10" x14ac:dyDescent="0.2">
      <c r="A46" s="71"/>
      <c r="B46" s="77"/>
      <c r="C46" s="78"/>
      <c r="D46" s="79"/>
      <c r="E46" s="82" t="s">
        <v>296</v>
      </c>
      <c r="F46" s="81"/>
      <c r="G46" s="192">
        <v>75</v>
      </c>
      <c r="H46" s="58">
        <v>75</v>
      </c>
      <c r="I46" s="58">
        <v>75</v>
      </c>
      <c r="J46" s="185"/>
    </row>
    <row r="47" spans="1:10" ht="15.75" thickBot="1" x14ac:dyDescent="0.25">
      <c r="A47" s="71"/>
      <c r="B47" s="77"/>
      <c r="C47" s="78"/>
      <c r="D47" s="79"/>
      <c r="E47" s="87" t="s">
        <v>299</v>
      </c>
      <c r="F47" s="81"/>
      <c r="G47" s="192">
        <v>630</v>
      </c>
      <c r="H47" s="58">
        <v>630</v>
      </c>
      <c r="I47" s="58">
        <v>630</v>
      </c>
      <c r="J47" s="185"/>
    </row>
    <row r="48" spans="1:10" x14ac:dyDescent="0.2">
      <c r="A48" s="71"/>
      <c r="B48" s="77"/>
      <c r="C48" s="78"/>
      <c r="D48" s="79"/>
      <c r="E48" s="69"/>
      <c r="F48" s="81"/>
      <c r="G48" s="192"/>
      <c r="H48" s="58"/>
      <c r="I48" s="193"/>
      <c r="J48" s="185"/>
    </row>
    <row r="49" spans="1:11" ht="28.5" x14ac:dyDescent="0.2">
      <c r="A49" s="71">
        <v>2160</v>
      </c>
      <c r="B49" s="61" t="s">
        <v>273</v>
      </c>
      <c r="C49" s="72">
        <v>6</v>
      </c>
      <c r="D49" s="73">
        <v>0</v>
      </c>
      <c r="E49" s="74" t="s">
        <v>313</v>
      </c>
      <c r="F49" s="75" t="s">
        <v>314</v>
      </c>
      <c r="G49" s="192">
        <v>9950</v>
      </c>
      <c r="H49" s="58">
        <v>24751.482100000001</v>
      </c>
      <c r="I49" s="143">
        <v>7596</v>
      </c>
      <c r="J49" s="185">
        <v>17155.482100000001</v>
      </c>
    </row>
    <row r="50" spans="1:11" s="76" customFormat="1" ht="10.5" customHeight="1" x14ac:dyDescent="0.2">
      <c r="A50" s="71"/>
      <c r="B50" s="61"/>
      <c r="C50" s="72"/>
      <c r="D50" s="73"/>
      <c r="E50" s="69" t="s">
        <v>279</v>
      </c>
      <c r="F50" s="75"/>
      <c r="G50" s="192"/>
      <c r="H50" s="58"/>
      <c r="I50" s="193"/>
      <c r="J50" s="185"/>
    </row>
    <row r="51" spans="1:11" ht="24" x14ac:dyDescent="0.2">
      <c r="A51" s="71">
        <v>2161</v>
      </c>
      <c r="B51" s="77" t="s">
        <v>273</v>
      </c>
      <c r="C51" s="78">
        <v>6</v>
      </c>
      <c r="D51" s="79">
        <v>1</v>
      </c>
      <c r="E51" s="80" t="s">
        <v>315</v>
      </c>
      <c r="F51" s="81" t="s">
        <v>316</v>
      </c>
      <c r="G51" s="192">
        <f>G53+G55+G57+G58+G60+G61+G63</f>
        <v>9950</v>
      </c>
      <c r="H51" s="58">
        <f>I51+J51</f>
        <v>24751.482100000001</v>
      </c>
      <c r="I51" s="193">
        <f>I53+I55+I57+I58+I59+I60+I61</f>
        <v>7596</v>
      </c>
      <c r="J51" s="185">
        <v>17155.482100000001</v>
      </c>
    </row>
    <row r="52" spans="1:11" ht="36" x14ac:dyDescent="0.2">
      <c r="A52" s="71"/>
      <c r="B52" s="77"/>
      <c r="C52" s="78"/>
      <c r="D52" s="79"/>
      <c r="E52" s="69" t="s">
        <v>282</v>
      </c>
      <c r="F52" s="81"/>
      <c r="G52" s="192"/>
      <c r="H52" s="58"/>
      <c r="I52" s="193"/>
      <c r="J52" s="185"/>
    </row>
    <row r="53" spans="1:11" x14ac:dyDescent="0.2">
      <c r="A53" s="71"/>
      <c r="B53" s="77"/>
      <c r="C53" s="78"/>
      <c r="D53" s="79"/>
      <c r="E53" s="83" t="s">
        <v>284</v>
      </c>
      <c r="F53" s="81"/>
      <c r="G53" s="192">
        <v>550</v>
      </c>
      <c r="H53" s="58">
        <v>578</v>
      </c>
      <c r="I53" s="58">
        <v>578</v>
      </c>
      <c r="J53" s="185"/>
    </row>
    <row r="54" spans="1:11" x14ac:dyDescent="0.2">
      <c r="A54" s="71"/>
      <c r="B54" s="77"/>
      <c r="C54" s="78"/>
      <c r="D54" s="79"/>
      <c r="E54" s="82" t="s">
        <v>288</v>
      </c>
      <c r="F54" s="81"/>
      <c r="G54" s="192"/>
      <c r="H54" s="58"/>
      <c r="I54" s="58"/>
      <c r="J54" s="185"/>
    </row>
    <row r="55" spans="1:11" ht="26.25" customHeight="1" thickBot="1" x14ac:dyDescent="0.25">
      <c r="A55" s="71"/>
      <c r="B55" s="77"/>
      <c r="C55" s="78"/>
      <c r="D55" s="79"/>
      <c r="E55" s="85" t="s">
        <v>292</v>
      </c>
      <c r="F55" s="81"/>
      <c r="G55" s="192">
        <v>300</v>
      </c>
      <c r="H55" s="58">
        <v>1756</v>
      </c>
      <c r="I55" s="58">
        <v>1756</v>
      </c>
      <c r="J55" s="185"/>
    </row>
    <row r="56" spans="1:11" ht="21" customHeight="1" x14ac:dyDescent="0.2">
      <c r="A56" s="71"/>
      <c r="B56" s="77"/>
      <c r="C56" s="78"/>
      <c r="D56" s="79"/>
      <c r="E56" s="86" t="s">
        <v>297</v>
      </c>
      <c r="F56" s="81"/>
      <c r="G56" s="192"/>
      <c r="H56" s="143"/>
      <c r="I56" s="143"/>
      <c r="J56" s="185"/>
    </row>
    <row r="57" spans="1:11" x14ac:dyDescent="0.2">
      <c r="A57" s="71"/>
      <c r="B57" s="77"/>
      <c r="C57" s="78"/>
      <c r="D57" s="79"/>
      <c r="E57" s="82" t="s">
        <v>293</v>
      </c>
      <c r="F57" s="81"/>
      <c r="G57" s="192">
        <v>2000</v>
      </c>
      <c r="H57" s="192">
        <v>2000</v>
      </c>
      <c r="I57" s="192">
        <v>2000</v>
      </c>
      <c r="J57" s="185"/>
    </row>
    <row r="58" spans="1:11" ht="15.75" thickBot="1" x14ac:dyDescent="0.25">
      <c r="A58" s="71"/>
      <c r="B58" s="77"/>
      <c r="C58" s="78"/>
      <c r="D58" s="79"/>
      <c r="E58" s="87" t="s">
        <v>299</v>
      </c>
      <c r="F58" s="81"/>
      <c r="G58" s="192">
        <v>800</v>
      </c>
      <c r="H58" s="192">
        <v>990</v>
      </c>
      <c r="I58" s="192">
        <v>990</v>
      </c>
      <c r="J58" s="185"/>
    </row>
    <row r="59" spans="1:11" x14ac:dyDescent="0.2">
      <c r="A59" s="71"/>
      <c r="B59" s="77"/>
      <c r="C59" s="78"/>
      <c r="D59" s="79"/>
      <c r="E59" s="86" t="s">
        <v>470</v>
      </c>
      <c r="F59" s="81"/>
      <c r="G59" s="192"/>
      <c r="H59" s="192">
        <v>1000</v>
      </c>
      <c r="I59" s="192">
        <v>1000</v>
      </c>
      <c r="J59" s="185"/>
    </row>
    <row r="60" spans="1:11" ht="24" x14ac:dyDescent="0.2">
      <c r="A60" s="71"/>
      <c r="B60" s="77"/>
      <c r="C60" s="78"/>
      <c r="D60" s="79"/>
      <c r="E60" s="88" t="s">
        <v>318</v>
      </c>
      <c r="F60" s="81"/>
      <c r="G60" s="192">
        <v>950</v>
      </c>
      <c r="H60" s="192">
        <v>922</v>
      </c>
      <c r="I60" s="192">
        <v>922</v>
      </c>
      <c r="J60" s="185"/>
    </row>
    <row r="61" spans="1:11" x14ac:dyDescent="0.2">
      <c r="A61" s="71"/>
      <c r="B61" s="77"/>
      <c r="C61" s="78"/>
      <c r="D61" s="79"/>
      <c r="E61" s="86" t="s">
        <v>319</v>
      </c>
      <c r="F61" s="81"/>
      <c r="G61" s="192">
        <v>350</v>
      </c>
      <c r="H61" s="58">
        <v>350</v>
      </c>
      <c r="I61" s="58">
        <v>350</v>
      </c>
      <c r="J61" s="185"/>
    </row>
    <row r="62" spans="1:11" ht="24" customHeight="1" x14ac:dyDescent="0.2">
      <c r="A62" s="71"/>
      <c r="B62" s="77"/>
      <c r="C62" s="78"/>
      <c r="D62" s="79"/>
      <c r="E62" s="86" t="s">
        <v>301</v>
      </c>
      <c r="F62" s="81"/>
      <c r="G62" s="192"/>
      <c r="H62" s="58"/>
      <c r="I62" s="194"/>
      <c r="J62" s="185"/>
      <c r="K62" s="95"/>
    </row>
    <row r="63" spans="1:11" x14ac:dyDescent="0.2">
      <c r="A63" s="71"/>
      <c r="B63" s="77"/>
      <c r="C63" s="78"/>
      <c r="D63" s="79"/>
      <c r="E63" s="86" t="s">
        <v>302</v>
      </c>
      <c r="F63" s="81"/>
      <c r="G63" s="192">
        <v>5000</v>
      </c>
      <c r="H63" s="58">
        <v>16270.6</v>
      </c>
      <c r="I63" s="194"/>
      <c r="J63" s="185">
        <v>16270.6</v>
      </c>
    </row>
    <row r="64" spans="1:11" x14ac:dyDescent="0.2">
      <c r="A64" s="71"/>
      <c r="B64" s="77"/>
      <c r="C64" s="78"/>
      <c r="D64" s="79"/>
      <c r="E64" s="86" t="s">
        <v>218</v>
      </c>
      <c r="F64" s="81"/>
      <c r="G64" s="192"/>
      <c r="H64" s="58">
        <v>884.9</v>
      </c>
      <c r="I64" s="194"/>
      <c r="J64" s="185">
        <v>884.9</v>
      </c>
    </row>
    <row r="65" spans="1:10" x14ac:dyDescent="0.2">
      <c r="A65" s="71"/>
      <c r="B65" s="77"/>
      <c r="C65" s="78"/>
      <c r="D65" s="79"/>
      <c r="E65" s="86" t="s">
        <v>304</v>
      </c>
      <c r="F65" s="81"/>
      <c r="G65" s="192"/>
      <c r="H65" s="58"/>
      <c r="I65" s="193"/>
      <c r="J65" s="185"/>
    </row>
    <row r="66" spans="1:10" ht="36" hidden="1" customHeight="1" x14ac:dyDescent="0.2">
      <c r="A66" s="71"/>
      <c r="B66" s="77"/>
      <c r="C66" s="78"/>
      <c r="D66" s="79"/>
      <c r="E66" s="69" t="s">
        <v>282</v>
      </c>
      <c r="F66" s="81"/>
      <c r="G66" s="192">
        <v>0</v>
      </c>
      <c r="H66" s="58"/>
      <c r="I66" s="193"/>
      <c r="J66" s="185"/>
    </row>
    <row r="67" spans="1:10" ht="15" hidden="1" customHeight="1" x14ac:dyDescent="0.2">
      <c r="A67" s="71"/>
      <c r="B67" s="77"/>
      <c r="C67" s="78"/>
      <c r="D67" s="79"/>
      <c r="E67" s="69" t="s">
        <v>320</v>
      </c>
      <c r="F67" s="81"/>
      <c r="G67" s="192">
        <v>0</v>
      </c>
      <c r="H67" s="58"/>
      <c r="I67" s="193"/>
      <c r="J67" s="185"/>
    </row>
    <row r="68" spans="1:10" ht="15" hidden="1" customHeight="1" x14ac:dyDescent="0.2">
      <c r="A68" s="71"/>
      <c r="B68" s="77"/>
      <c r="C68" s="78"/>
      <c r="D68" s="79"/>
      <c r="E68" s="69" t="s">
        <v>320</v>
      </c>
      <c r="F68" s="81"/>
      <c r="G68" s="192">
        <v>0</v>
      </c>
      <c r="H68" s="58"/>
      <c r="I68" s="193"/>
      <c r="J68" s="185"/>
    </row>
    <row r="69" spans="1:10" ht="15" hidden="1" customHeight="1" x14ac:dyDescent="0.2">
      <c r="A69" s="71">
        <v>2120</v>
      </c>
      <c r="B69" s="61" t="s">
        <v>273</v>
      </c>
      <c r="C69" s="72">
        <v>2</v>
      </c>
      <c r="D69" s="73">
        <v>0</v>
      </c>
      <c r="E69" s="74" t="s">
        <v>321</v>
      </c>
      <c r="F69" s="96" t="s">
        <v>322</v>
      </c>
      <c r="G69" s="192">
        <v>0</v>
      </c>
      <c r="H69" s="58"/>
      <c r="I69" s="193"/>
      <c r="J69" s="185"/>
    </row>
    <row r="70" spans="1:10" s="76" customFormat="1" ht="10.5" hidden="1" customHeight="1" x14ac:dyDescent="0.2">
      <c r="A70" s="71"/>
      <c r="B70" s="61"/>
      <c r="C70" s="72"/>
      <c r="D70" s="73"/>
      <c r="E70" s="69" t="s">
        <v>279</v>
      </c>
      <c r="F70" s="75"/>
      <c r="G70" s="192">
        <v>0</v>
      </c>
      <c r="H70" s="58"/>
      <c r="I70" s="193"/>
      <c r="J70" s="185"/>
    </row>
    <row r="71" spans="1:10" ht="16.5" hidden="1" customHeight="1" x14ac:dyDescent="0.2">
      <c r="A71" s="71">
        <v>2121</v>
      </c>
      <c r="B71" s="77" t="s">
        <v>273</v>
      </c>
      <c r="C71" s="78">
        <v>2</v>
      </c>
      <c r="D71" s="79">
        <v>1</v>
      </c>
      <c r="E71" s="97" t="s">
        <v>323</v>
      </c>
      <c r="F71" s="81" t="s">
        <v>324</v>
      </c>
      <c r="G71" s="192">
        <v>0</v>
      </c>
      <c r="H71" s="58"/>
      <c r="I71" s="193"/>
      <c r="J71" s="185"/>
    </row>
    <row r="72" spans="1:10" ht="36" hidden="1" x14ac:dyDescent="0.2">
      <c r="A72" s="71"/>
      <c r="B72" s="77"/>
      <c r="C72" s="78"/>
      <c r="D72" s="79"/>
      <c r="E72" s="69" t="s">
        <v>282</v>
      </c>
      <c r="F72" s="81"/>
      <c r="G72" s="192">
        <v>0</v>
      </c>
      <c r="H72" s="58"/>
      <c r="I72" s="193"/>
      <c r="J72" s="185"/>
    </row>
    <row r="73" spans="1:10" hidden="1" x14ac:dyDescent="0.2">
      <c r="A73" s="71"/>
      <c r="B73" s="77"/>
      <c r="C73" s="78"/>
      <c r="D73" s="79"/>
      <c r="E73" s="69" t="s">
        <v>320</v>
      </c>
      <c r="F73" s="81"/>
      <c r="G73" s="192">
        <v>0</v>
      </c>
      <c r="H73" s="58"/>
      <c r="I73" s="193"/>
      <c r="J73" s="185"/>
    </row>
    <row r="74" spans="1:10" hidden="1" x14ac:dyDescent="0.2">
      <c r="A74" s="71"/>
      <c r="B74" s="77"/>
      <c r="C74" s="78"/>
      <c r="D74" s="79"/>
      <c r="E74" s="69" t="s">
        <v>320</v>
      </c>
      <c r="F74" s="81"/>
      <c r="G74" s="192">
        <v>0</v>
      </c>
      <c r="H74" s="58"/>
      <c r="I74" s="193"/>
      <c r="J74" s="185"/>
    </row>
    <row r="75" spans="1:10" ht="28.5" hidden="1" x14ac:dyDescent="0.2">
      <c r="A75" s="71">
        <v>2122</v>
      </c>
      <c r="B75" s="77" t="s">
        <v>273</v>
      </c>
      <c r="C75" s="78">
        <v>2</v>
      </c>
      <c r="D75" s="79">
        <v>2</v>
      </c>
      <c r="E75" s="69" t="s">
        <v>325</v>
      </c>
      <c r="F75" s="81" t="s">
        <v>326</v>
      </c>
      <c r="G75" s="192">
        <v>0</v>
      </c>
      <c r="H75" s="58"/>
      <c r="I75" s="193"/>
      <c r="J75" s="185"/>
    </row>
    <row r="76" spans="1:10" ht="36" hidden="1" x14ac:dyDescent="0.2">
      <c r="A76" s="71"/>
      <c r="B76" s="77"/>
      <c r="C76" s="78"/>
      <c r="D76" s="79"/>
      <c r="E76" s="69" t="s">
        <v>282</v>
      </c>
      <c r="F76" s="81"/>
      <c r="G76" s="192">
        <v>0</v>
      </c>
      <c r="H76" s="58"/>
      <c r="I76" s="193"/>
      <c r="J76" s="185"/>
    </row>
    <row r="77" spans="1:10" hidden="1" x14ac:dyDescent="0.2">
      <c r="A77" s="71"/>
      <c r="B77" s="77"/>
      <c r="C77" s="78"/>
      <c r="D77" s="79"/>
      <c r="E77" s="69" t="s">
        <v>320</v>
      </c>
      <c r="F77" s="81"/>
      <c r="G77" s="192">
        <v>0</v>
      </c>
      <c r="H77" s="58"/>
      <c r="I77" s="193"/>
      <c r="J77" s="185"/>
    </row>
    <row r="78" spans="1:10" hidden="1" x14ac:dyDescent="0.2">
      <c r="A78" s="71"/>
      <c r="B78" s="77"/>
      <c r="C78" s="78"/>
      <c r="D78" s="79"/>
      <c r="E78" s="69" t="s">
        <v>320</v>
      </c>
      <c r="F78" s="81"/>
      <c r="G78" s="192">
        <v>0</v>
      </c>
      <c r="H78" s="58"/>
      <c r="I78" s="193"/>
      <c r="J78" s="185"/>
    </row>
    <row r="79" spans="1:10" hidden="1" x14ac:dyDescent="0.2">
      <c r="A79" s="71">
        <v>2130</v>
      </c>
      <c r="B79" s="61" t="s">
        <v>273</v>
      </c>
      <c r="C79" s="72">
        <v>3</v>
      </c>
      <c r="D79" s="73">
        <v>0</v>
      </c>
      <c r="E79" s="74" t="s">
        <v>305</v>
      </c>
      <c r="F79" s="92" t="s">
        <v>306</v>
      </c>
      <c r="G79" s="192">
        <v>0</v>
      </c>
      <c r="H79" s="58"/>
      <c r="I79" s="193"/>
      <c r="J79" s="185"/>
    </row>
    <row r="80" spans="1:10" s="76" customFormat="1" ht="10.5" hidden="1" customHeight="1" x14ac:dyDescent="0.2">
      <c r="A80" s="71"/>
      <c r="B80" s="61"/>
      <c r="C80" s="72"/>
      <c r="D80" s="73"/>
      <c r="E80" s="69" t="s">
        <v>279</v>
      </c>
      <c r="F80" s="75"/>
      <c r="G80" s="192">
        <v>0</v>
      </c>
      <c r="H80" s="58"/>
      <c r="I80" s="193"/>
      <c r="J80" s="185"/>
    </row>
    <row r="81" spans="1:10" ht="24" hidden="1" x14ac:dyDescent="0.2">
      <c r="A81" s="71">
        <v>2131</v>
      </c>
      <c r="B81" s="77" t="s">
        <v>273</v>
      </c>
      <c r="C81" s="78">
        <v>3</v>
      </c>
      <c r="D81" s="79">
        <v>1</v>
      </c>
      <c r="E81" s="69" t="s">
        <v>307</v>
      </c>
      <c r="F81" s="81" t="s">
        <v>308</v>
      </c>
      <c r="G81" s="192">
        <v>0</v>
      </c>
      <c r="H81" s="58"/>
      <c r="I81" s="193"/>
      <c r="J81" s="185"/>
    </row>
    <row r="82" spans="1:10" ht="36" hidden="1" x14ac:dyDescent="0.2">
      <c r="A82" s="71"/>
      <c r="B82" s="77"/>
      <c r="C82" s="78"/>
      <c r="D82" s="79"/>
      <c r="E82" s="69" t="s">
        <v>282</v>
      </c>
      <c r="F82" s="81"/>
      <c r="G82" s="192">
        <v>0</v>
      </c>
      <c r="H82" s="58"/>
      <c r="I82" s="193"/>
      <c r="J82" s="185"/>
    </row>
    <row r="83" spans="1:10" hidden="1" x14ac:dyDescent="0.2">
      <c r="A83" s="71"/>
      <c r="B83" s="77"/>
      <c r="C83" s="78"/>
      <c r="D83" s="79"/>
      <c r="E83" s="69" t="s">
        <v>320</v>
      </c>
      <c r="F83" s="81"/>
      <c r="G83" s="192">
        <v>0</v>
      </c>
      <c r="H83" s="58"/>
      <c r="I83" s="193"/>
      <c r="J83" s="185"/>
    </row>
    <row r="84" spans="1:10" hidden="1" x14ac:dyDescent="0.2">
      <c r="A84" s="71"/>
      <c r="B84" s="77"/>
      <c r="C84" s="78"/>
      <c r="D84" s="79"/>
      <c r="E84" s="69" t="s">
        <v>320</v>
      </c>
      <c r="F84" s="81"/>
      <c r="G84" s="192">
        <v>0</v>
      </c>
      <c r="H84" s="58"/>
      <c r="I84" s="193"/>
      <c r="J84" s="185"/>
    </row>
    <row r="85" spans="1:10" ht="14.25" hidden="1" customHeight="1" x14ac:dyDescent="0.2">
      <c r="A85" s="71">
        <v>2132</v>
      </c>
      <c r="B85" s="77" t="s">
        <v>273</v>
      </c>
      <c r="C85" s="78">
        <v>3</v>
      </c>
      <c r="D85" s="79">
        <v>2</v>
      </c>
      <c r="E85" s="69" t="s">
        <v>309</v>
      </c>
      <c r="F85" s="81" t="s">
        <v>310</v>
      </c>
      <c r="G85" s="192">
        <v>0</v>
      </c>
      <c r="H85" s="58"/>
      <c r="I85" s="193"/>
      <c r="J85" s="185"/>
    </row>
    <row r="86" spans="1:10" ht="36" hidden="1" x14ac:dyDescent="0.2">
      <c r="A86" s="71"/>
      <c r="B86" s="77"/>
      <c r="C86" s="78"/>
      <c r="D86" s="79"/>
      <c r="E86" s="69" t="s">
        <v>282</v>
      </c>
      <c r="F86" s="81"/>
      <c r="G86" s="192">
        <v>0</v>
      </c>
      <c r="H86" s="58"/>
      <c r="I86" s="193"/>
      <c r="J86" s="185"/>
    </row>
    <row r="87" spans="1:10" hidden="1" x14ac:dyDescent="0.2">
      <c r="A87" s="71"/>
      <c r="B87" s="77"/>
      <c r="C87" s="78"/>
      <c r="D87" s="79"/>
      <c r="E87" s="69" t="s">
        <v>320</v>
      </c>
      <c r="F87" s="81"/>
      <c r="G87" s="192">
        <v>0</v>
      </c>
      <c r="H87" s="58"/>
      <c r="I87" s="193"/>
      <c r="J87" s="185"/>
    </row>
    <row r="88" spans="1:10" hidden="1" x14ac:dyDescent="0.2">
      <c r="A88" s="71"/>
      <c r="B88" s="77"/>
      <c r="C88" s="78"/>
      <c r="D88" s="79"/>
      <c r="E88" s="69" t="s">
        <v>320</v>
      </c>
      <c r="F88" s="81"/>
      <c r="G88" s="192">
        <v>0</v>
      </c>
      <c r="H88" s="58"/>
      <c r="I88" s="193"/>
      <c r="J88" s="185"/>
    </row>
    <row r="89" spans="1:10" hidden="1" x14ac:dyDescent="0.2">
      <c r="A89" s="71">
        <v>2133</v>
      </c>
      <c r="B89" s="77" t="s">
        <v>273</v>
      </c>
      <c r="C89" s="78">
        <v>3</v>
      </c>
      <c r="D89" s="79">
        <v>3</v>
      </c>
      <c r="E89" s="69" t="s">
        <v>311</v>
      </c>
      <c r="F89" s="81" t="s">
        <v>312</v>
      </c>
      <c r="G89" s="192">
        <v>0</v>
      </c>
      <c r="H89" s="58"/>
      <c r="I89" s="193"/>
      <c r="J89" s="185"/>
    </row>
    <row r="90" spans="1:10" ht="36" hidden="1" x14ac:dyDescent="0.2">
      <c r="A90" s="71"/>
      <c r="B90" s="77"/>
      <c r="C90" s="78"/>
      <c r="D90" s="79"/>
      <c r="E90" s="69" t="s">
        <v>282</v>
      </c>
      <c r="F90" s="81"/>
      <c r="G90" s="192">
        <v>0</v>
      </c>
      <c r="H90" s="58"/>
      <c r="I90" s="193"/>
      <c r="J90" s="185"/>
    </row>
    <row r="91" spans="1:10" hidden="1" x14ac:dyDescent="0.2">
      <c r="A91" s="71"/>
      <c r="B91" s="77"/>
      <c r="C91" s="78"/>
      <c r="D91" s="79"/>
      <c r="E91" s="69" t="s">
        <v>320</v>
      </c>
      <c r="F91" s="81"/>
      <c r="G91" s="192">
        <v>0</v>
      </c>
      <c r="H91" s="58"/>
      <c r="I91" s="193"/>
      <c r="J91" s="185"/>
    </row>
    <row r="92" spans="1:10" hidden="1" x14ac:dyDescent="0.2">
      <c r="A92" s="71"/>
      <c r="B92" s="77"/>
      <c r="C92" s="78"/>
      <c r="D92" s="79"/>
      <c r="E92" s="69" t="s">
        <v>320</v>
      </c>
      <c r="F92" s="81"/>
      <c r="G92" s="192">
        <v>0</v>
      </c>
      <c r="H92" s="58"/>
      <c r="I92" s="193"/>
      <c r="J92" s="185"/>
    </row>
    <row r="93" spans="1:10" ht="12.75" hidden="1" customHeight="1" x14ac:dyDescent="0.2">
      <c r="A93" s="71">
        <v>2140</v>
      </c>
      <c r="B93" s="61" t="s">
        <v>273</v>
      </c>
      <c r="C93" s="72">
        <v>4</v>
      </c>
      <c r="D93" s="73">
        <v>0</v>
      </c>
      <c r="E93" s="74" t="s">
        <v>327</v>
      </c>
      <c r="F93" s="75" t="s">
        <v>328</v>
      </c>
      <c r="G93" s="192">
        <v>0</v>
      </c>
      <c r="H93" s="58"/>
      <c r="I93" s="193"/>
      <c r="J93" s="185"/>
    </row>
    <row r="94" spans="1:10" s="76" customFormat="1" ht="10.5" hidden="1" customHeight="1" x14ac:dyDescent="0.2">
      <c r="A94" s="71"/>
      <c r="B94" s="61"/>
      <c r="C94" s="72"/>
      <c r="D94" s="73"/>
      <c r="E94" s="69" t="s">
        <v>279</v>
      </c>
      <c r="F94" s="75"/>
      <c r="G94" s="192">
        <v>0</v>
      </c>
      <c r="H94" s="58"/>
      <c r="I94" s="193"/>
      <c r="J94" s="185"/>
    </row>
    <row r="95" spans="1:10" hidden="1" x14ac:dyDescent="0.2">
      <c r="A95" s="71">
        <v>2141</v>
      </c>
      <c r="B95" s="77" t="s">
        <v>273</v>
      </c>
      <c r="C95" s="78">
        <v>4</v>
      </c>
      <c r="D95" s="79">
        <v>1</v>
      </c>
      <c r="E95" s="69" t="s">
        <v>329</v>
      </c>
      <c r="F95" s="98" t="s">
        <v>330</v>
      </c>
      <c r="G95" s="192">
        <v>0</v>
      </c>
      <c r="H95" s="58"/>
      <c r="I95" s="193"/>
      <c r="J95" s="185"/>
    </row>
    <row r="96" spans="1:10" ht="36" hidden="1" x14ac:dyDescent="0.2">
      <c r="A96" s="71"/>
      <c r="B96" s="77"/>
      <c r="C96" s="78"/>
      <c r="D96" s="79"/>
      <c r="E96" s="69" t="s">
        <v>282</v>
      </c>
      <c r="F96" s="81"/>
      <c r="G96" s="192">
        <v>0</v>
      </c>
      <c r="H96" s="58"/>
      <c r="I96" s="193"/>
      <c r="J96" s="185"/>
    </row>
    <row r="97" spans="1:10" hidden="1" x14ac:dyDescent="0.2">
      <c r="A97" s="71"/>
      <c r="B97" s="77"/>
      <c r="C97" s="78"/>
      <c r="D97" s="79"/>
      <c r="E97" s="69" t="s">
        <v>320</v>
      </c>
      <c r="F97" s="81"/>
      <c r="G97" s="192">
        <v>0</v>
      </c>
      <c r="H97" s="58"/>
      <c r="I97" s="193"/>
      <c r="J97" s="185"/>
    </row>
    <row r="98" spans="1:10" hidden="1" x14ac:dyDescent="0.2">
      <c r="A98" s="71"/>
      <c r="B98" s="77"/>
      <c r="C98" s="78"/>
      <c r="D98" s="79"/>
      <c r="E98" s="69" t="s">
        <v>320</v>
      </c>
      <c r="F98" s="81"/>
      <c r="G98" s="192">
        <v>0</v>
      </c>
      <c r="H98" s="58"/>
      <c r="I98" s="193"/>
      <c r="J98" s="185"/>
    </row>
    <row r="99" spans="1:10" ht="36" hidden="1" x14ac:dyDescent="0.2">
      <c r="A99" s="71">
        <v>2150</v>
      </c>
      <c r="B99" s="61" t="s">
        <v>273</v>
      </c>
      <c r="C99" s="72">
        <v>5</v>
      </c>
      <c r="D99" s="73">
        <v>0</v>
      </c>
      <c r="E99" s="74" t="s">
        <v>331</v>
      </c>
      <c r="F99" s="75" t="s">
        <v>332</v>
      </c>
      <c r="G99" s="192">
        <v>0</v>
      </c>
      <c r="H99" s="58"/>
      <c r="I99" s="193"/>
      <c r="J99" s="185"/>
    </row>
    <row r="100" spans="1:10" s="76" customFormat="1" ht="10.5" hidden="1" customHeight="1" x14ac:dyDescent="0.2">
      <c r="A100" s="71"/>
      <c r="B100" s="61"/>
      <c r="C100" s="72"/>
      <c r="D100" s="73"/>
      <c r="E100" s="69" t="s">
        <v>279</v>
      </c>
      <c r="F100" s="75"/>
      <c r="G100" s="192">
        <v>0</v>
      </c>
      <c r="H100" s="58"/>
      <c r="I100" s="193"/>
      <c r="J100" s="185"/>
    </row>
    <row r="101" spans="1:10" ht="24" hidden="1" x14ac:dyDescent="0.2">
      <c r="A101" s="71">
        <v>2151</v>
      </c>
      <c r="B101" s="77" t="s">
        <v>273</v>
      </c>
      <c r="C101" s="78">
        <v>5</v>
      </c>
      <c r="D101" s="79">
        <v>1</v>
      </c>
      <c r="E101" s="69" t="s">
        <v>333</v>
      </c>
      <c r="F101" s="98" t="s">
        <v>334</v>
      </c>
      <c r="G101" s="192">
        <v>0</v>
      </c>
      <c r="H101" s="58"/>
      <c r="I101" s="193"/>
      <c r="J101" s="185"/>
    </row>
    <row r="102" spans="1:10" ht="36" hidden="1" x14ac:dyDescent="0.2">
      <c r="A102" s="71"/>
      <c r="B102" s="77"/>
      <c r="C102" s="78"/>
      <c r="D102" s="79"/>
      <c r="E102" s="69" t="s">
        <v>282</v>
      </c>
      <c r="F102" s="81"/>
      <c r="G102" s="192">
        <v>0</v>
      </c>
      <c r="H102" s="58"/>
      <c r="I102" s="193"/>
      <c r="J102" s="185"/>
    </row>
    <row r="103" spans="1:10" hidden="1" x14ac:dyDescent="0.2">
      <c r="A103" s="71"/>
      <c r="B103" s="77"/>
      <c r="C103" s="78"/>
      <c r="D103" s="79"/>
      <c r="E103" s="69" t="s">
        <v>320</v>
      </c>
      <c r="F103" s="81"/>
      <c r="G103" s="192">
        <v>0</v>
      </c>
      <c r="H103" s="58"/>
      <c r="I103" s="193"/>
      <c r="J103" s="185"/>
    </row>
    <row r="104" spans="1:10" hidden="1" x14ac:dyDescent="0.2">
      <c r="A104" s="71"/>
      <c r="B104" s="77"/>
      <c r="C104" s="78"/>
      <c r="D104" s="79"/>
      <c r="E104" s="69" t="s">
        <v>320</v>
      </c>
      <c r="F104" s="81"/>
      <c r="G104" s="192">
        <v>0</v>
      </c>
      <c r="H104" s="58"/>
      <c r="I104" s="193"/>
      <c r="J104" s="185"/>
    </row>
    <row r="105" spans="1:10" ht="28.5" hidden="1" x14ac:dyDescent="0.2">
      <c r="A105" s="71">
        <v>2160</v>
      </c>
      <c r="B105" s="61" t="s">
        <v>273</v>
      </c>
      <c r="C105" s="72">
        <v>6</v>
      </c>
      <c r="D105" s="73">
        <v>0</v>
      </c>
      <c r="E105" s="74" t="s">
        <v>313</v>
      </c>
      <c r="F105" s="75" t="s">
        <v>314</v>
      </c>
      <c r="G105" s="192">
        <v>0</v>
      </c>
      <c r="H105" s="58"/>
      <c r="I105" s="193"/>
      <c r="J105" s="185"/>
    </row>
    <row r="106" spans="1:10" s="76" customFormat="1" ht="10.5" hidden="1" customHeight="1" x14ac:dyDescent="0.2">
      <c r="A106" s="71"/>
      <c r="B106" s="61"/>
      <c r="C106" s="72"/>
      <c r="D106" s="73"/>
      <c r="E106" s="69" t="s">
        <v>279</v>
      </c>
      <c r="F106" s="75"/>
      <c r="G106" s="192">
        <v>0</v>
      </c>
      <c r="H106" s="58"/>
      <c r="I106" s="193"/>
      <c r="J106" s="185"/>
    </row>
    <row r="107" spans="1:10" ht="24" hidden="1" x14ac:dyDescent="0.2">
      <c r="A107" s="71">
        <v>2161</v>
      </c>
      <c r="B107" s="77" t="s">
        <v>273</v>
      </c>
      <c r="C107" s="78">
        <v>6</v>
      </c>
      <c r="D107" s="79">
        <v>1</v>
      </c>
      <c r="E107" s="69" t="s">
        <v>315</v>
      </c>
      <c r="F107" s="81" t="s">
        <v>316</v>
      </c>
      <c r="G107" s="192">
        <v>0</v>
      </c>
      <c r="H107" s="58"/>
      <c r="I107" s="193"/>
      <c r="J107" s="185"/>
    </row>
    <row r="108" spans="1:10" ht="36" hidden="1" x14ac:dyDescent="0.2">
      <c r="A108" s="71"/>
      <c r="B108" s="77"/>
      <c r="C108" s="78"/>
      <c r="D108" s="79"/>
      <c r="E108" s="69" t="s">
        <v>282</v>
      </c>
      <c r="F108" s="81"/>
      <c r="G108" s="192">
        <v>0</v>
      </c>
      <c r="H108" s="58"/>
      <c r="I108" s="193"/>
      <c r="J108" s="185"/>
    </row>
    <row r="109" spans="1:10" hidden="1" x14ac:dyDescent="0.2">
      <c r="A109" s="71"/>
      <c r="B109" s="77"/>
      <c r="C109" s="78"/>
      <c r="D109" s="79"/>
      <c r="E109" s="69" t="s">
        <v>320</v>
      </c>
      <c r="F109" s="81"/>
      <c r="G109" s="192">
        <v>0</v>
      </c>
      <c r="H109" s="58"/>
      <c r="I109" s="193"/>
      <c r="J109" s="185"/>
    </row>
    <row r="110" spans="1:10" hidden="1" x14ac:dyDescent="0.2">
      <c r="A110" s="71"/>
      <c r="B110" s="77"/>
      <c r="C110" s="78"/>
      <c r="D110" s="79"/>
      <c r="E110" s="69" t="s">
        <v>320</v>
      </c>
      <c r="F110" s="81"/>
      <c r="G110" s="192">
        <v>0</v>
      </c>
      <c r="H110" s="58"/>
      <c r="I110" s="193"/>
      <c r="J110" s="185"/>
    </row>
    <row r="111" spans="1:10" hidden="1" x14ac:dyDescent="0.2">
      <c r="A111" s="71">
        <v>2170</v>
      </c>
      <c r="B111" s="61" t="s">
        <v>273</v>
      </c>
      <c r="C111" s="72">
        <v>7</v>
      </c>
      <c r="D111" s="73">
        <v>0</v>
      </c>
      <c r="E111" s="74" t="s">
        <v>335</v>
      </c>
      <c r="F111" s="81"/>
      <c r="G111" s="192">
        <v>0</v>
      </c>
      <c r="H111" s="58"/>
      <c r="I111" s="193"/>
      <c r="J111" s="185"/>
    </row>
    <row r="112" spans="1:10" s="76" customFormat="1" ht="10.5" hidden="1" customHeight="1" x14ac:dyDescent="0.2">
      <c r="A112" s="71"/>
      <c r="B112" s="61"/>
      <c r="C112" s="72"/>
      <c r="D112" s="73"/>
      <c r="E112" s="69" t="s">
        <v>279</v>
      </c>
      <c r="F112" s="75"/>
      <c r="G112" s="192">
        <v>0</v>
      </c>
      <c r="H112" s="58"/>
      <c r="I112" s="193"/>
      <c r="J112" s="185"/>
    </row>
    <row r="113" spans="1:10" hidden="1" x14ac:dyDescent="0.2">
      <c r="A113" s="71">
        <v>2171</v>
      </c>
      <c r="B113" s="77" t="s">
        <v>273</v>
      </c>
      <c r="C113" s="78">
        <v>7</v>
      </c>
      <c r="D113" s="79">
        <v>1</v>
      </c>
      <c r="E113" s="69" t="s">
        <v>335</v>
      </c>
      <c r="F113" s="81"/>
      <c r="G113" s="192">
        <v>0</v>
      </c>
      <c r="H113" s="58"/>
      <c r="I113" s="193"/>
      <c r="J113" s="185"/>
    </row>
    <row r="114" spans="1:10" ht="36" hidden="1" x14ac:dyDescent="0.2">
      <c r="A114" s="71"/>
      <c r="B114" s="77"/>
      <c r="C114" s="78"/>
      <c r="D114" s="79"/>
      <c r="E114" s="69" t="s">
        <v>282</v>
      </c>
      <c r="F114" s="81"/>
      <c r="G114" s="192">
        <v>0</v>
      </c>
      <c r="H114" s="58"/>
      <c r="I114" s="193"/>
      <c r="J114" s="185"/>
    </row>
    <row r="115" spans="1:10" hidden="1" x14ac:dyDescent="0.2">
      <c r="A115" s="71"/>
      <c r="B115" s="77"/>
      <c r="C115" s="78"/>
      <c r="D115" s="79"/>
      <c r="E115" s="69" t="s">
        <v>320</v>
      </c>
      <c r="F115" s="81"/>
      <c r="G115" s="192">
        <v>0</v>
      </c>
      <c r="H115" s="58"/>
      <c r="I115" s="193"/>
      <c r="J115" s="185"/>
    </row>
    <row r="116" spans="1:10" hidden="1" x14ac:dyDescent="0.2">
      <c r="A116" s="71"/>
      <c r="B116" s="77"/>
      <c r="C116" s="78"/>
      <c r="D116" s="79"/>
      <c r="E116" s="69" t="s">
        <v>320</v>
      </c>
      <c r="F116" s="81"/>
      <c r="G116" s="192">
        <v>0</v>
      </c>
      <c r="H116" s="58"/>
      <c r="I116" s="193"/>
      <c r="J116" s="185"/>
    </row>
    <row r="117" spans="1:10" ht="29.25" hidden="1" customHeight="1" x14ac:dyDescent="0.2">
      <c r="A117" s="71">
        <v>2180</v>
      </c>
      <c r="B117" s="61" t="s">
        <v>273</v>
      </c>
      <c r="C117" s="72">
        <v>8</v>
      </c>
      <c r="D117" s="73">
        <v>0</v>
      </c>
      <c r="E117" s="74" t="s">
        <v>336</v>
      </c>
      <c r="F117" s="75" t="s">
        <v>337</v>
      </c>
      <c r="G117" s="192">
        <v>0</v>
      </c>
      <c r="H117" s="58"/>
      <c r="I117" s="193"/>
      <c r="J117" s="185"/>
    </row>
    <row r="118" spans="1:10" s="76" customFormat="1" ht="10.5" hidden="1" customHeight="1" x14ac:dyDescent="0.2">
      <c r="A118" s="71"/>
      <c r="B118" s="61"/>
      <c r="C118" s="72"/>
      <c r="D118" s="73"/>
      <c r="E118" s="69" t="s">
        <v>279</v>
      </c>
      <c r="F118" s="75"/>
      <c r="G118" s="192">
        <v>0</v>
      </c>
      <c r="H118" s="58"/>
      <c r="I118" s="193"/>
      <c r="J118" s="185"/>
    </row>
    <row r="119" spans="1:10" ht="28.5" hidden="1" x14ac:dyDescent="0.2">
      <c r="A119" s="71">
        <v>2181</v>
      </c>
      <c r="B119" s="77" t="s">
        <v>273</v>
      </c>
      <c r="C119" s="78">
        <v>8</v>
      </c>
      <c r="D119" s="79">
        <v>1</v>
      </c>
      <c r="E119" s="69" t="s">
        <v>336</v>
      </c>
      <c r="F119" s="98" t="s">
        <v>338</v>
      </c>
      <c r="G119" s="192">
        <v>0</v>
      </c>
      <c r="H119" s="58"/>
      <c r="I119" s="193"/>
      <c r="J119" s="185"/>
    </row>
    <row r="120" spans="1:10" hidden="1" x14ac:dyDescent="0.2">
      <c r="A120" s="71"/>
      <c r="B120" s="77"/>
      <c r="C120" s="78"/>
      <c r="D120" s="79"/>
      <c r="E120" s="99" t="s">
        <v>279</v>
      </c>
      <c r="F120" s="98"/>
      <c r="G120" s="192">
        <v>0</v>
      </c>
      <c r="H120" s="58"/>
      <c r="I120" s="193"/>
      <c r="J120" s="185"/>
    </row>
    <row r="121" spans="1:10" hidden="1" x14ac:dyDescent="0.2">
      <c r="A121" s="71">
        <v>2182</v>
      </c>
      <c r="B121" s="77" t="s">
        <v>273</v>
      </c>
      <c r="C121" s="78">
        <v>8</v>
      </c>
      <c r="D121" s="79">
        <v>1</v>
      </c>
      <c r="E121" s="99" t="s">
        <v>339</v>
      </c>
      <c r="F121" s="98"/>
      <c r="G121" s="192">
        <v>0</v>
      </c>
      <c r="H121" s="58"/>
      <c r="I121" s="193"/>
      <c r="J121" s="185"/>
    </row>
    <row r="122" spans="1:10" hidden="1" x14ac:dyDescent="0.2">
      <c r="A122" s="71">
        <v>2183</v>
      </c>
      <c r="B122" s="77" t="s">
        <v>273</v>
      </c>
      <c r="C122" s="78">
        <v>8</v>
      </c>
      <c r="D122" s="79">
        <v>1</v>
      </c>
      <c r="E122" s="99" t="s">
        <v>340</v>
      </c>
      <c r="F122" s="98"/>
      <c r="G122" s="192">
        <v>0</v>
      </c>
      <c r="H122" s="58"/>
      <c r="I122" s="193"/>
      <c r="J122" s="185"/>
    </row>
    <row r="123" spans="1:10" ht="24" hidden="1" x14ac:dyDescent="0.2">
      <c r="A123" s="71">
        <v>2184</v>
      </c>
      <c r="B123" s="77" t="s">
        <v>273</v>
      </c>
      <c r="C123" s="78">
        <v>8</v>
      </c>
      <c r="D123" s="79">
        <v>1</v>
      </c>
      <c r="E123" s="99" t="s">
        <v>341</v>
      </c>
      <c r="F123" s="98"/>
      <c r="G123" s="192">
        <v>0</v>
      </c>
      <c r="H123" s="58"/>
      <c r="I123" s="193"/>
      <c r="J123" s="185"/>
    </row>
    <row r="124" spans="1:10" ht="36" hidden="1" x14ac:dyDescent="0.2">
      <c r="A124" s="71"/>
      <c r="B124" s="77"/>
      <c r="C124" s="78"/>
      <c r="D124" s="79"/>
      <c r="E124" s="69" t="s">
        <v>282</v>
      </c>
      <c r="F124" s="81"/>
      <c r="G124" s="192">
        <v>0</v>
      </c>
      <c r="H124" s="58"/>
      <c r="I124" s="193"/>
      <c r="J124" s="185"/>
    </row>
    <row r="125" spans="1:10" hidden="1" x14ac:dyDescent="0.2">
      <c r="A125" s="71"/>
      <c r="B125" s="77"/>
      <c r="C125" s="78"/>
      <c r="D125" s="79"/>
      <c r="E125" s="69" t="s">
        <v>320</v>
      </c>
      <c r="F125" s="81"/>
      <c r="G125" s="192">
        <v>0</v>
      </c>
      <c r="H125" s="58"/>
      <c r="I125" s="193"/>
      <c r="J125" s="185"/>
    </row>
    <row r="126" spans="1:10" hidden="1" x14ac:dyDescent="0.2">
      <c r="A126" s="71"/>
      <c r="B126" s="77"/>
      <c r="C126" s="78"/>
      <c r="D126" s="79"/>
      <c r="E126" s="69" t="s">
        <v>320</v>
      </c>
      <c r="F126" s="81"/>
      <c r="G126" s="192">
        <v>0</v>
      </c>
      <c r="H126" s="58"/>
      <c r="I126" s="193"/>
      <c r="J126" s="185"/>
    </row>
    <row r="127" spans="1:10" hidden="1" x14ac:dyDescent="0.2">
      <c r="A127" s="71">
        <v>2185</v>
      </c>
      <c r="B127" s="77" t="s">
        <v>342</v>
      </c>
      <c r="C127" s="78">
        <v>8</v>
      </c>
      <c r="D127" s="79">
        <v>1</v>
      </c>
      <c r="E127" s="99"/>
      <c r="F127" s="98"/>
      <c r="G127" s="192">
        <v>0</v>
      </c>
      <c r="H127" s="58"/>
      <c r="I127" s="193"/>
      <c r="J127" s="185"/>
    </row>
    <row r="128" spans="1:10" s="66" customFormat="1" ht="40.5" hidden="1" customHeight="1" x14ac:dyDescent="0.2">
      <c r="A128" s="100">
        <v>2200</v>
      </c>
      <c r="B128" s="61" t="s">
        <v>343</v>
      </c>
      <c r="C128" s="72">
        <v>0</v>
      </c>
      <c r="D128" s="73">
        <v>0</v>
      </c>
      <c r="E128" s="64" t="s">
        <v>344</v>
      </c>
      <c r="F128" s="101" t="s">
        <v>345</v>
      </c>
      <c r="G128" s="192">
        <v>0</v>
      </c>
      <c r="H128" s="114"/>
      <c r="I128" s="199"/>
      <c r="J128" s="200"/>
    </row>
    <row r="129" spans="1:10" ht="11.25" hidden="1" customHeight="1" x14ac:dyDescent="0.2">
      <c r="A129" s="68"/>
      <c r="B129" s="61"/>
      <c r="C129" s="62"/>
      <c r="D129" s="63"/>
      <c r="E129" s="69" t="s">
        <v>276</v>
      </c>
      <c r="F129" s="70"/>
      <c r="G129" s="192">
        <v>0</v>
      </c>
      <c r="H129" s="210"/>
      <c r="I129" s="191"/>
      <c r="J129" s="185"/>
    </row>
    <row r="130" spans="1:10" hidden="1" x14ac:dyDescent="0.2">
      <c r="A130" s="71">
        <v>2210</v>
      </c>
      <c r="B130" s="61" t="s">
        <v>343</v>
      </c>
      <c r="C130" s="78">
        <v>1</v>
      </c>
      <c r="D130" s="79">
        <v>0</v>
      </c>
      <c r="E130" s="74" t="s">
        <v>346</v>
      </c>
      <c r="F130" s="102" t="s">
        <v>347</v>
      </c>
      <c r="G130" s="192">
        <v>0</v>
      </c>
      <c r="H130" s="58"/>
      <c r="I130" s="193"/>
      <c r="J130" s="185"/>
    </row>
    <row r="131" spans="1:10" s="76" customFormat="1" ht="10.5" hidden="1" customHeight="1" x14ac:dyDescent="0.2">
      <c r="A131" s="71"/>
      <c r="B131" s="61"/>
      <c r="C131" s="72"/>
      <c r="D131" s="73"/>
      <c r="E131" s="69" t="s">
        <v>279</v>
      </c>
      <c r="F131" s="75"/>
      <c r="G131" s="192">
        <v>0</v>
      </c>
      <c r="H131" s="58"/>
      <c r="I131" s="193"/>
      <c r="J131" s="185"/>
    </row>
    <row r="132" spans="1:10" hidden="1" x14ac:dyDescent="0.2">
      <c r="A132" s="71">
        <v>2211</v>
      </c>
      <c r="B132" s="77" t="s">
        <v>343</v>
      </c>
      <c r="C132" s="78">
        <v>1</v>
      </c>
      <c r="D132" s="79">
        <v>1</v>
      </c>
      <c r="E132" s="69" t="s">
        <v>348</v>
      </c>
      <c r="F132" s="98" t="s">
        <v>349</v>
      </c>
      <c r="G132" s="192">
        <v>0</v>
      </c>
      <c r="H132" s="58"/>
      <c r="I132" s="193"/>
      <c r="J132" s="185"/>
    </row>
    <row r="133" spans="1:10" ht="36" hidden="1" x14ac:dyDescent="0.2">
      <c r="A133" s="71"/>
      <c r="B133" s="77"/>
      <c r="C133" s="78"/>
      <c r="D133" s="79"/>
      <c r="E133" s="69" t="s">
        <v>282</v>
      </c>
      <c r="F133" s="81"/>
      <c r="G133" s="192">
        <v>0</v>
      </c>
      <c r="H133" s="58"/>
      <c r="I133" s="193"/>
      <c r="J133" s="185"/>
    </row>
    <row r="134" spans="1:10" hidden="1" x14ac:dyDescent="0.2">
      <c r="A134" s="71"/>
      <c r="B134" s="77"/>
      <c r="C134" s="78"/>
      <c r="D134" s="79"/>
      <c r="E134" s="69" t="s">
        <v>320</v>
      </c>
      <c r="F134" s="81"/>
      <c r="G134" s="192">
        <v>0</v>
      </c>
      <c r="H134" s="58"/>
      <c r="I134" s="193"/>
      <c r="J134" s="185"/>
    </row>
    <row r="135" spans="1:10" hidden="1" x14ac:dyDescent="0.2">
      <c r="A135" s="71"/>
      <c r="B135" s="77"/>
      <c r="C135" s="78"/>
      <c r="D135" s="79"/>
      <c r="E135" s="69" t="s">
        <v>320</v>
      </c>
      <c r="F135" s="81"/>
      <c r="G135" s="192">
        <v>0</v>
      </c>
      <c r="H135" s="58"/>
      <c r="I135" s="193"/>
      <c r="J135" s="185"/>
    </row>
    <row r="136" spans="1:10" hidden="1" x14ac:dyDescent="0.2">
      <c r="A136" s="71">
        <v>2220</v>
      </c>
      <c r="B136" s="61" t="s">
        <v>343</v>
      </c>
      <c r="C136" s="72">
        <v>2</v>
      </c>
      <c r="D136" s="73">
        <v>0</v>
      </c>
      <c r="E136" s="74" t="s">
        <v>350</v>
      </c>
      <c r="F136" s="102" t="s">
        <v>351</v>
      </c>
      <c r="G136" s="192">
        <v>0</v>
      </c>
      <c r="H136" s="58"/>
      <c r="I136" s="193"/>
      <c r="J136" s="185"/>
    </row>
    <row r="137" spans="1:10" s="76" customFormat="1" ht="10.5" hidden="1" customHeight="1" x14ac:dyDescent="0.2">
      <c r="A137" s="71"/>
      <c r="B137" s="61"/>
      <c r="C137" s="72"/>
      <c r="D137" s="73"/>
      <c r="E137" s="69" t="s">
        <v>279</v>
      </c>
      <c r="F137" s="75"/>
      <c r="G137" s="192">
        <v>0</v>
      </c>
      <c r="H137" s="58"/>
      <c r="I137" s="193"/>
      <c r="J137" s="185"/>
    </row>
    <row r="138" spans="1:10" hidden="1" x14ac:dyDescent="0.2">
      <c r="A138" s="71">
        <v>2221</v>
      </c>
      <c r="B138" s="77" t="s">
        <v>343</v>
      </c>
      <c r="C138" s="78">
        <v>2</v>
      </c>
      <c r="D138" s="79">
        <v>1</v>
      </c>
      <c r="E138" s="69" t="s">
        <v>352</v>
      </c>
      <c r="F138" s="98" t="s">
        <v>353</v>
      </c>
      <c r="G138" s="192">
        <v>0</v>
      </c>
      <c r="H138" s="58"/>
      <c r="I138" s="193"/>
      <c r="J138" s="185"/>
    </row>
    <row r="139" spans="1:10" ht="36" hidden="1" x14ac:dyDescent="0.2">
      <c r="A139" s="71"/>
      <c r="B139" s="77"/>
      <c r="C139" s="78"/>
      <c r="D139" s="79"/>
      <c r="E139" s="69" t="s">
        <v>282</v>
      </c>
      <c r="F139" s="81"/>
      <c r="G139" s="192">
        <v>0</v>
      </c>
      <c r="H139" s="58"/>
      <c r="I139" s="193"/>
      <c r="J139" s="185"/>
    </row>
    <row r="140" spans="1:10" hidden="1" x14ac:dyDescent="0.2">
      <c r="A140" s="71"/>
      <c r="B140" s="77"/>
      <c r="C140" s="78"/>
      <c r="D140" s="79"/>
      <c r="E140" s="69" t="s">
        <v>320</v>
      </c>
      <c r="F140" s="81"/>
      <c r="G140" s="192">
        <v>0</v>
      </c>
      <c r="H140" s="58"/>
      <c r="I140" s="193"/>
      <c r="J140" s="185"/>
    </row>
    <row r="141" spans="1:10" hidden="1" x14ac:dyDescent="0.2">
      <c r="A141" s="71"/>
      <c r="B141" s="77"/>
      <c r="C141" s="78"/>
      <c r="D141" s="79"/>
      <c r="E141" s="69" t="s">
        <v>320</v>
      </c>
      <c r="F141" s="81"/>
      <c r="G141" s="192">
        <v>0</v>
      </c>
      <c r="H141" s="58"/>
      <c r="I141" s="193"/>
      <c r="J141" s="185"/>
    </row>
    <row r="142" spans="1:10" hidden="1" x14ac:dyDescent="0.2">
      <c r="A142" s="71">
        <v>2230</v>
      </c>
      <c r="B142" s="61" t="s">
        <v>343</v>
      </c>
      <c r="C142" s="78">
        <v>3</v>
      </c>
      <c r="D142" s="79">
        <v>0</v>
      </c>
      <c r="E142" s="74" t="s">
        <v>354</v>
      </c>
      <c r="F142" s="102" t="s">
        <v>355</v>
      </c>
      <c r="G142" s="192">
        <v>0</v>
      </c>
      <c r="H142" s="58"/>
      <c r="I142" s="193"/>
      <c r="J142" s="185"/>
    </row>
    <row r="143" spans="1:10" s="76" customFormat="1" ht="10.5" hidden="1" customHeight="1" x14ac:dyDescent="0.2">
      <c r="A143" s="71"/>
      <c r="B143" s="61"/>
      <c r="C143" s="72"/>
      <c r="D143" s="73"/>
      <c r="E143" s="69" t="s">
        <v>279</v>
      </c>
      <c r="F143" s="75"/>
      <c r="G143" s="192">
        <v>0</v>
      </c>
      <c r="H143" s="58"/>
      <c r="I143" s="193"/>
      <c r="J143" s="185"/>
    </row>
    <row r="144" spans="1:10" hidden="1" x14ac:dyDescent="0.2">
      <c r="A144" s="71">
        <v>2231</v>
      </c>
      <c r="B144" s="77" t="s">
        <v>343</v>
      </c>
      <c r="C144" s="78">
        <v>3</v>
      </c>
      <c r="D144" s="79">
        <v>1</v>
      </c>
      <c r="E144" s="69" t="s">
        <v>356</v>
      </c>
      <c r="F144" s="98" t="s">
        <v>357</v>
      </c>
      <c r="G144" s="192">
        <v>0</v>
      </c>
      <c r="H144" s="58"/>
      <c r="I144" s="193"/>
      <c r="J144" s="185"/>
    </row>
    <row r="145" spans="1:10" ht="36" hidden="1" x14ac:dyDescent="0.2">
      <c r="A145" s="71"/>
      <c r="B145" s="77"/>
      <c r="C145" s="78"/>
      <c r="D145" s="79"/>
      <c r="E145" s="69" t="s">
        <v>282</v>
      </c>
      <c r="F145" s="81"/>
      <c r="G145" s="192">
        <v>0</v>
      </c>
      <c r="H145" s="58"/>
      <c r="I145" s="193"/>
      <c r="J145" s="185"/>
    </row>
    <row r="146" spans="1:10" hidden="1" x14ac:dyDescent="0.2">
      <c r="A146" s="71"/>
      <c r="B146" s="77"/>
      <c r="C146" s="78"/>
      <c r="D146" s="79"/>
      <c r="E146" s="69" t="s">
        <v>320</v>
      </c>
      <c r="F146" s="81"/>
      <c r="G146" s="192">
        <v>0</v>
      </c>
      <c r="H146" s="58"/>
      <c r="I146" s="193"/>
      <c r="J146" s="185"/>
    </row>
    <row r="147" spans="1:10" hidden="1" x14ac:dyDescent="0.2">
      <c r="A147" s="71"/>
      <c r="B147" s="77"/>
      <c r="C147" s="78"/>
      <c r="D147" s="79"/>
      <c r="E147" s="69" t="s">
        <v>320</v>
      </c>
      <c r="F147" s="81"/>
      <c r="G147" s="192">
        <v>0</v>
      </c>
      <c r="H147" s="58"/>
      <c r="I147" s="193"/>
      <c r="J147" s="185"/>
    </row>
    <row r="148" spans="1:10" ht="24" hidden="1" x14ac:dyDescent="0.2">
      <c r="A148" s="71">
        <v>2240</v>
      </c>
      <c r="B148" s="61" t="s">
        <v>343</v>
      </c>
      <c r="C148" s="72">
        <v>4</v>
      </c>
      <c r="D148" s="73">
        <v>0</v>
      </c>
      <c r="E148" s="74" t="s">
        <v>358</v>
      </c>
      <c r="F148" s="75" t="s">
        <v>359</v>
      </c>
      <c r="G148" s="192">
        <v>0</v>
      </c>
      <c r="H148" s="58"/>
      <c r="I148" s="193"/>
      <c r="J148" s="185"/>
    </row>
    <row r="149" spans="1:10" s="76" customFormat="1" ht="10.5" hidden="1" customHeight="1" x14ac:dyDescent="0.2">
      <c r="A149" s="71"/>
      <c r="B149" s="61"/>
      <c r="C149" s="72"/>
      <c r="D149" s="73"/>
      <c r="E149" s="69" t="s">
        <v>279</v>
      </c>
      <c r="F149" s="75"/>
      <c r="G149" s="192">
        <v>0</v>
      </c>
      <c r="H149" s="58"/>
      <c r="I149" s="193"/>
      <c r="J149" s="185"/>
    </row>
    <row r="150" spans="1:10" ht="24" hidden="1" x14ac:dyDescent="0.2">
      <c r="A150" s="71">
        <v>2241</v>
      </c>
      <c r="B150" s="77" t="s">
        <v>343</v>
      </c>
      <c r="C150" s="78">
        <v>4</v>
      </c>
      <c r="D150" s="79">
        <v>1</v>
      </c>
      <c r="E150" s="69" t="s">
        <v>358</v>
      </c>
      <c r="F150" s="98" t="s">
        <v>359</v>
      </c>
      <c r="G150" s="192">
        <v>0</v>
      </c>
      <c r="H150" s="58"/>
      <c r="I150" s="193"/>
      <c r="J150" s="185"/>
    </row>
    <row r="151" spans="1:10" s="76" customFormat="1" ht="10.5" hidden="1" customHeight="1" x14ac:dyDescent="0.2">
      <c r="A151" s="71"/>
      <c r="B151" s="61"/>
      <c r="C151" s="72"/>
      <c r="D151" s="73"/>
      <c r="E151" s="69" t="s">
        <v>279</v>
      </c>
      <c r="F151" s="75"/>
      <c r="G151" s="192">
        <v>0</v>
      </c>
      <c r="H151" s="58"/>
      <c r="I151" s="193"/>
      <c r="J151" s="185"/>
    </row>
    <row r="152" spans="1:10" hidden="1" x14ac:dyDescent="0.2">
      <c r="A152" s="71">
        <v>2250</v>
      </c>
      <c r="B152" s="61" t="s">
        <v>343</v>
      </c>
      <c r="C152" s="72">
        <v>5</v>
      </c>
      <c r="D152" s="73">
        <v>0</v>
      </c>
      <c r="E152" s="74" t="s">
        <v>360</v>
      </c>
      <c r="F152" s="75" t="s">
        <v>361</v>
      </c>
      <c r="G152" s="192">
        <v>0</v>
      </c>
      <c r="H152" s="58"/>
      <c r="I152" s="193"/>
      <c r="J152" s="185"/>
    </row>
    <row r="153" spans="1:10" s="76" customFormat="1" ht="10.5" hidden="1" customHeight="1" x14ac:dyDescent="0.2">
      <c r="A153" s="71"/>
      <c r="B153" s="61"/>
      <c r="C153" s="72"/>
      <c r="D153" s="73"/>
      <c r="E153" s="69" t="s">
        <v>279</v>
      </c>
      <c r="F153" s="75"/>
      <c r="G153" s="192">
        <v>0</v>
      </c>
      <c r="H153" s="58"/>
      <c r="I153" s="193"/>
      <c r="J153" s="185"/>
    </row>
    <row r="154" spans="1:10" hidden="1" x14ac:dyDescent="0.2">
      <c r="A154" s="71">
        <v>2251</v>
      </c>
      <c r="B154" s="77" t="s">
        <v>343</v>
      </c>
      <c r="C154" s="78">
        <v>5</v>
      </c>
      <c r="D154" s="79">
        <v>1</v>
      </c>
      <c r="E154" s="69" t="s">
        <v>360</v>
      </c>
      <c r="F154" s="98" t="s">
        <v>362</v>
      </c>
      <c r="G154" s="192">
        <v>0</v>
      </c>
      <c r="H154" s="58"/>
      <c r="I154" s="193"/>
      <c r="J154" s="185"/>
    </row>
    <row r="155" spans="1:10" ht="36" hidden="1" x14ac:dyDescent="0.2">
      <c r="A155" s="71"/>
      <c r="B155" s="77"/>
      <c r="C155" s="78"/>
      <c r="D155" s="79"/>
      <c r="E155" s="69" t="s">
        <v>282</v>
      </c>
      <c r="F155" s="81"/>
      <c r="G155" s="192">
        <v>0</v>
      </c>
      <c r="H155" s="58"/>
      <c r="I155" s="193"/>
      <c r="J155" s="185"/>
    </row>
    <row r="156" spans="1:10" hidden="1" x14ac:dyDescent="0.2">
      <c r="A156" s="71"/>
      <c r="B156" s="77"/>
      <c r="C156" s="78"/>
      <c r="D156" s="79"/>
      <c r="E156" s="69" t="s">
        <v>320</v>
      </c>
      <c r="F156" s="81"/>
      <c r="G156" s="192">
        <v>0</v>
      </c>
      <c r="H156" s="58"/>
      <c r="I156" s="193"/>
      <c r="J156" s="185"/>
    </row>
    <row r="157" spans="1:10" hidden="1" x14ac:dyDescent="0.2">
      <c r="A157" s="71"/>
      <c r="B157" s="77"/>
      <c r="C157" s="78"/>
      <c r="D157" s="79"/>
      <c r="E157" s="69" t="s">
        <v>320</v>
      </c>
      <c r="F157" s="81"/>
      <c r="G157" s="192">
        <v>0</v>
      </c>
      <c r="H157" s="58"/>
      <c r="I157" s="193"/>
      <c r="J157" s="185"/>
    </row>
    <row r="158" spans="1:10" s="66" customFormat="1" ht="58.5" hidden="1" customHeight="1" x14ac:dyDescent="0.2">
      <c r="A158" s="100">
        <v>2300</v>
      </c>
      <c r="B158" s="103" t="s">
        <v>363</v>
      </c>
      <c r="C158" s="72">
        <v>0</v>
      </c>
      <c r="D158" s="73">
        <v>0</v>
      </c>
      <c r="E158" s="104" t="s">
        <v>364</v>
      </c>
      <c r="F158" s="101" t="s">
        <v>365</v>
      </c>
      <c r="G158" s="192">
        <v>0</v>
      </c>
      <c r="H158" s="114"/>
      <c r="I158" s="199"/>
      <c r="J158" s="200"/>
    </row>
    <row r="159" spans="1:10" ht="11.25" hidden="1" customHeight="1" x14ac:dyDescent="0.2">
      <c r="A159" s="68"/>
      <c r="B159" s="61"/>
      <c r="C159" s="62"/>
      <c r="D159" s="63"/>
      <c r="E159" s="69" t="s">
        <v>276</v>
      </c>
      <c r="F159" s="70"/>
      <c r="G159" s="192">
        <v>0</v>
      </c>
      <c r="H159" s="210"/>
      <c r="I159" s="191"/>
      <c r="J159" s="185"/>
    </row>
    <row r="160" spans="1:10" hidden="1" x14ac:dyDescent="0.2">
      <c r="A160" s="71">
        <v>2310</v>
      </c>
      <c r="B160" s="103" t="s">
        <v>363</v>
      </c>
      <c r="C160" s="72">
        <v>1</v>
      </c>
      <c r="D160" s="73">
        <v>0</v>
      </c>
      <c r="E160" s="74" t="s">
        <v>366</v>
      </c>
      <c r="F160" s="75" t="s">
        <v>367</v>
      </c>
      <c r="G160" s="192">
        <v>0</v>
      </c>
      <c r="H160" s="58"/>
      <c r="I160" s="193"/>
      <c r="J160" s="185"/>
    </row>
    <row r="161" spans="1:10" s="76" customFormat="1" ht="10.5" hidden="1" customHeight="1" x14ac:dyDescent="0.2">
      <c r="A161" s="71"/>
      <c r="B161" s="61"/>
      <c r="C161" s="72"/>
      <c r="D161" s="73"/>
      <c r="E161" s="69" t="s">
        <v>279</v>
      </c>
      <c r="F161" s="75"/>
      <c r="G161" s="192">
        <v>0</v>
      </c>
      <c r="H161" s="58"/>
      <c r="I161" s="193"/>
      <c r="J161" s="185"/>
    </row>
    <row r="162" spans="1:10" hidden="1" x14ac:dyDescent="0.2">
      <c r="A162" s="71">
        <v>2311</v>
      </c>
      <c r="B162" s="105" t="s">
        <v>363</v>
      </c>
      <c r="C162" s="78">
        <v>1</v>
      </c>
      <c r="D162" s="79">
        <v>1</v>
      </c>
      <c r="E162" s="69" t="s">
        <v>368</v>
      </c>
      <c r="F162" s="98" t="s">
        <v>369</v>
      </c>
      <c r="G162" s="192">
        <v>0</v>
      </c>
      <c r="H162" s="58"/>
      <c r="I162" s="193"/>
      <c r="J162" s="185"/>
    </row>
    <row r="163" spans="1:10" ht="36" hidden="1" x14ac:dyDescent="0.2">
      <c r="A163" s="71"/>
      <c r="B163" s="77"/>
      <c r="C163" s="78"/>
      <c r="D163" s="79"/>
      <c r="E163" s="69" t="s">
        <v>282</v>
      </c>
      <c r="F163" s="81"/>
      <c r="G163" s="192">
        <v>0</v>
      </c>
      <c r="H163" s="58"/>
      <c r="I163" s="193"/>
      <c r="J163" s="185"/>
    </row>
    <row r="164" spans="1:10" hidden="1" x14ac:dyDescent="0.2">
      <c r="A164" s="71"/>
      <c r="B164" s="77"/>
      <c r="C164" s="78"/>
      <c r="D164" s="79"/>
      <c r="E164" s="69" t="s">
        <v>320</v>
      </c>
      <c r="F164" s="81"/>
      <c r="G164" s="192">
        <v>0</v>
      </c>
      <c r="H164" s="58"/>
      <c r="I164" s="193"/>
      <c r="J164" s="185"/>
    </row>
    <row r="165" spans="1:10" hidden="1" x14ac:dyDescent="0.2">
      <c r="A165" s="71"/>
      <c r="B165" s="77"/>
      <c r="C165" s="78"/>
      <c r="D165" s="79"/>
      <c r="E165" s="69" t="s">
        <v>320</v>
      </c>
      <c r="F165" s="81"/>
      <c r="G165" s="192">
        <v>0</v>
      </c>
      <c r="H165" s="58"/>
      <c r="I165" s="193"/>
      <c r="J165" s="185"/>
    </row>
    <row r="166" spans="1:10" hidden="1" x14ac:dyDescent="0.2">
      <c r="A166" s="71">
        <v>2312</v>
      </c>
      <c r="B166" s="105" t="s">
        <v>363</v>
      </c>
      <c r="C166" s="78">
        <v>1</v>
      </c>
      <c r="D166" s="79">
        <v>2</v>
      </c>
      <c r="E166" s="69" t="s">
        <v>370</v>
      </c>
      <c r="F166" s="98"/>
      <c r="G166" s="192">
        <v>0</v>
      </c>
      <c r="H166" s="58"/>
      <c r="I166" s="193"/>
      <c r="J166" s="185"/>
    </row>
    <row r="167" spans="1:10" ht="36" hidden="1" x14ac:dyDescent="0.2">
      <c r="A167" s="71"/>
      <c r="B167" s="77"/>
      <c r="C167" s="78"/>
      <c r="D167" s="79"/>
      <c r="E167" s="69" t="s">
        <v>282</v>
      </c>
      <c r="F167" s="81"/>
      <c r="G167" s="192">
        <v>0</v>
      </c>
      <c r="H167" s="58"/>
      <c r="I167" s="193"/>
      <c r="J167" s="185"/>
    </row>
    <row r="168" spans="1:10" hidden="1" x14ac:dyDescent="0.2">
      <c r="A168" s="71"/>
      <c r="B168" s="77"/>
      <c r="C168" s="78"/>
      <c r="D168" s="79"/>
      <c r="E168" s="69" t="s">
        <v>320</v>
      </c>
      <c r="F168" s="81"/>
      <c r="G168" s="192">
        <v>0</v>
      </c>
      <c r="H168" s="58"/>
      <c r="I168" s="193"/>
      <c r="J168" s="185"/>
    </row>
    <row r="169" spans="1:10" hidden="1" x14ac:dyDescent="0.2">
      <c r="A169" s="71"/>
      <c r="B169" s="77"/>
      <c r="C169" s="78"/>
      <c r="D169" s="79"/>
      <c r="E169" s="69" t="s">
        <v>320</v>
      </c>
      <c r="F169" s="81"/>
      <c r="G169" s="192">
        <v>0</v>
      </c>
      <c r="H169" s="58"/>
      <c r="I169" s="193"/>
      <c r="J169" s="185"/>
    </row>
    <row r="170" spans="1:10" hidden="1" x14ac:dyDescent="0.2">
      <c r="A170" s="71">
        <v>2313</v>
      </c>
      <c r="B170" s="105" t="s">
        <v>363</v>
      </c>
      <c r="C170" s="78">
        <v>1</v>
      </c>
      <c r="D170" s="79">
        <v>3</v>
      </c>
      <c r="E170" s="69" t="s">
        <v>371</v>
      </c>
      <c r="F170" s="98"/>
      <c r="G170" s="192">
        <v>0</v>
      </c>
      <c r="H170" s="58"/>
      <c r="I170" s="193"/>
      <c r="J170" s="185"/>
    </row>
    <row r="171" spans="1:10" ht="36" hidden="1" x14ac:dyDescent="0.2">
      <c r="A171" s="71"/>
      <c r="B171" s="77"/>
      <c r="C171" s="78"/>
      <c r="D171" s="79"/>
      <c r="E171" s="69" t="s">
        <v>282</v>
      </c>
      <c r="F171" s="81"/>
      <c r="G171" s="192">
        <v>0</v>
      </c>
      <c r="H171" s="58"/>
      <c r="I171" s="193"/>
      <c r="J171" s="185"/>
    </row>
    <row r="172" spans="1:10" hidden="1" x14ac:dyDescent="0.2">
      <c r="A172" s="71"/>
      <c r="B172" s="77"/>
      <c r="C172" s="78"/>
      <c r="D172" s="79"/>
      <c r="E172" s="69" t="s">
        <v>320</v>
      </c>
      <c r="F172" s="81"/>
      <c r="G172" s="192">
        <v>0</v>
      </c>
      <c r="H172" s="58"/>
      <c r="I172" s="193"/>
      <c r="J172" s="185"/>
    </row>
    <row r="173" spans="1:10" hidden="1" x14ac:dyDescent="0.2">
      <c r="A173" s="71"/>
      <c r="B173" s="77"/>
      <c r="C173" s="78"/>
      <c r="D173" s="79"/>
      <c r="E173" s="69" t="s">
        <v>320</v>
      </c>
      <c r="F173" s="81"/>
      <c r="G173" s="192">
        <v>0</v>
      </c>
      <c r="H173" s="58"/>
      <c r="I173" s="193"/>
      <c r="J173" s="185"/>
    </row>
    <row r="174" spans="1:10" hidden="1" x14ac:dyDescent="0.2">
      <c r="A174" s="71">
        <v>2320</v>
      </c>
      <c r="B174" s="103" t="s">
        <v>363</v>
      </c>
      <c r="C174" s="72">
        <v>2</v>
      </c>
      <c r="D174" s="73">
        <v>0</v>
      </c>
      <c r="E174" s="74" t="s">
        <v>372</v>
      </c>
      <c r="F174" s="75" t="s">
        <v>373</v>
      </c>
      <c r="G174" s="192">
        <v>0</v>
      </c>
      <c r="H174" s="58"/>
      <c r="I174" s="193"/>
      <c r="J174" s="185"/>
    </row>
    <row r="175" spans="1:10" s="76" customFormat="1" ht="10.5" hidden="1" customHeight="1" x14ac:dyDescent="0.2">
      <c r="A175" s="71"/>
      <c r="B175" s="61"/>
      <c r="C175" s="72"/>
      <c r="D175" s="73"/>
      <c r="E175" s="69" t="s">
        <v>279</v>
      </c>
      <c r="F175" s="75"/>
      <c r="G175" s="192">
        <v>0</v>
      </c>
      <c r="H175" s="58"/>
      <c r="I175" s="193"/>
      <c r="J175" s="185"/>
    </row>
    <row r="176" spans="1:10" hidden="1" x14ac:dyDescent="0.2">
      <c r="A176" s="71">
        <v>2321</v>
      </c>
      <c r="B176" s="105" t="s">
        <v>363</v>
      </c>
      <c r="C176" s="78">
        <v>2</v>
      </c>
      <c r="D176" s="79">
        <v>1</v>
      </c>
      <c r="E176" s="69" t="s">
        <v>374</v>
      </c>
      <c r="F176" s="98" t="s">
        <v>375</v>
      </c>
      <c r="G176" s="192">
        <v>0</v>
      </c>
      <c r="H176" s="58"/>
      <c r="I176" s="193"/>
      <c r="J176" s="185"/>
    </row>
    <row r="177" spans="1:10" ht="36" hidden="1" x14ac:dyDescent="0.2">
      <c r="A177" s="71"/>
      <c r="B177" s="77"/>
      <c r="C177" s="78"/>
      <c r="D177" s="79"/>
      <c r="E177" s="69" t="s">
        <v>282</v>
      </c>
      <c r="F177" s="81"/>
      <c r="G177" s="192">
        <v>0</v>
      </c>
      <c r="H177" s="58"/>
      <c r="I177" s="193"/>
      <c r="J177" s="185"/>
    </row>
    <row r="178" spans="1:10" hidden="1" x14ac:dyDescent="0.2">
      <c r="A178" s="71"/>
      <c r="B178" s="77"/>
      <c r="C178" s="78"/>
      <c r="D178" s="79"/>
      <c r="E178" s="69" t="s">
        <v>320</v>
      </c>
      <c r="F178" s="81"/>
      <c r="G178" s="192">
        <v>0</v>
      </c>
      <c r="H178" s="58"/>
      <c r="I178" s="193"/>
      <c r="J178" s="185"/>
    </row>
    <row r="179" spans="1:10" hidden="1" x14ac:dyDescent="0.2">
      <c r="A179" s="71"/>
      <c r="B179" s="77"/>
      <c r="C179" s="78"/>
      <c r="D179" s="79"/>
      <c r="E179" s="69" t="s">
        <v>320</v>
      </c>
      <c r="F179" s="81"/>
      <c r="G179" s="192">
        <v>0</v>
      </c>
      <c r="H179" s="58"/>
      <c r="I179" s="193"/>
      <c r="J179" s="185"/>
    </row>
    <row r="180" spans="1:10" ht="24" hidden="1" x14ac:dyDescent="0.2">
      <c r="A180" s="71">
        <v>2330</v>
      </c>
      <c r="B180" s="103" t="s">
        <v>363</v>
      </c>
      <c r="C180" s="72">
        <v>3</v>
      </c>
      <c r="D180" s="73">
        <v>0</v>
      </c>
      <c r="E180" s="74" t="s">
        <v>376</v>
      </c>
      <c r="F180" s="75" t="s">
        <v>377</v>
      </c>
      <c r="G180" s="192">
        <v>0</v>
      </c>
      <c r="H180" s="58"/>
      <c r="I180" s="193"/>
      <c r="J180" s="185"/>
    </row>
    <row r="181" spans="1:10" s="76" customFormat="1" ht="10.5" hidden="1" customHeight="1" x14ac:dyDescent="0.2">
      <c r="A181" s="71"/>
      <c r="B181" s="61"/>
      <c r="C181" s="72"/>
      <c r="D181" s="73"/>
      <c r="E181" s="69" t="s">
        <v>279</v>
      </c>
      <c r="F181" s="75"/>
      <c r="G181" s="192">
        <v>0</v>
      </c>
      <c r="H181" s="58"/>
      <c r="I181" s="193"/>
      <c r="J181" s="185"/>
    </row>
    <row r="182" spans="1:10" hidden="1" x14ac:dyDescent="0.2">
      <c r="A182" s="71">
        <v>2331</v>
      </c>
      <c r="B182" s="105" t="s">
        <v>363</v>
      </c>
      <c r="C182" s="78">
        <v>3</v>
      </c>
      <c r="D182" s="79">
        <v>1</v>
      </c>
      <c r="E182" s="69" t="s">
        <v>378</v>
      </c>
      <c r="F182" s="98" t="s">
        <v>379</v>
      </c>
      <c r="G182" s="192">
        <v>0</v>
      </c>
      <c r="H182" s="58"/>
      <c r="I182" s="193"/>
      <c r="J182" s="185"/>
    </row>
    <row r="183" spans="1:10" ht="36" hidden="1" x14ac:dyDescent="0.2">
      <c r="A183" s="71"/>
      <c r="B183" s="77"/>
      <c r="C183" s="78"/>
      <c r="D183" s="79"/>
      <c r="E183" s="69" t="s">
        <v>282</v>
      </c>
      <c r="F183" s="81"/>
      <c r="G183" s="192">
        <v>0</v>
      </c>
      <c r="H183" s="58"/>
      <c r="I183" s="193"/>
      <c r="J183" s="185"/>
    </row>
    <row r="184" spans="1:10" hidden="1" x14ac:dyDescent="0.2">
      <c r="A184" s="71"/>
      <c r="B184" s="77"/>
      <c r="C184" s="78"/>
      <c r="D184" s="79"/>
      <c r="E184" s="69" t="s">
        <v>320</v>
      </c>
      <c r="F184" s="81"/>
      <c r="G184" s="192">
        <v>0</v>
      </c>
      <c r="H184" s="58"/>
      <c r="I184" s="193"/>
      <c r="J184" s="185"/>
    </row>
    <row r="185" spans="1:10" hidden="1" x14ac:dyDescent="0.2">
      <c r="A185" s="71"/>
      <c r="B185" s="77"/>
      <c r="C185" s="78"/>
      <c r="D185" s="79"/>
      <c r="E185" s="69" t="s">
        <v>320</v>
      </c>
      <c r="F185" s="81"/>
      <c r="G185" s="192">
        <v>0</v>
      </c>
      <c r="H185" s="58"/>
      <c r="I185" s="193"/>
      <c r="J185" s="185"/>
    </row>
    <row r="186" spans="1:10" hidden="1" x14ac:dyDescent="0.2">
      <c r="A186" s="71">
        <v>2332</v>
      </c>
      <c r="B186" s="105" t="s">
        <v>363</v>
      </c>
      <c r="C186" s="78">
        <v>3</v>
      </c>
      <c r="D186" s="79">
        <v>2</v>
      </c>
      <c r="E186" s="69" t="s">
        <v>380</v>
      </c>
      <c r="F186" s="98"/>
      <c r="G186" s="192">
        <v>0</v>
      </c>
      <c r="H186" s="58"/>
      <c r="I186" s="193"/>
      <c r="J186" s="185"/>
    </row>
    <row r="187" spans="1:10" ht="36" hidden="1" x14ac:dyDescent="0.2">
      <c r="A187" s="71"/>
      <c r="B187" s="77"/>
      <c r="C187" s="78"/>
      <c r="D187" s="79"/>
      <c r="E187" s="69" t="s">
        <v>282</v>
      </c>
      <c r="F187" s="81"/>
      <c r="G187" s="192">
        <v>0</v>
      </c>
      <c r="H187" s="58"/>
      <c r="I187" s="193"/>
      <c r="J187" s="185"/>
    </row>
    <row r="188" spans="1:10" hidden="1" x14ac:dyDescent="0.2">
      <c r="A188" s="71"/>
      <c r="B188" s="77"/>
      <c r="C188" s="78"/>
      <c r="D188" s="79"/>
      <c r="E188" s="69" t="s">
        <v>320</v>
      </c>
      <c r="F188" s="81"/>
      <c r="G188" s="192">
        <v>0</v>
      </c>
      <c r="H188" s="58"/>
      <c r="I188" s="193"/>
      <c r="J188" s="185"/>
    </row>
    <row r="189" spans="1:10" hidden="1" x14ac:dyDescent="0.2">
      <c r="A189" s="71"/>
      <c r="B189" s="77"/>
      <c r="C189" s="78"/>
      <c r="D189" s="79"/>
      <c r="E189" s="69" t="s">
        <v>320</v>
      </c>
      <c r="F189" s="81"/>
      <c r="G189" s="192">
        <v>0</v>
      </c>
      <c r="H189" s="58"/>
      <c r="I189" s="193"/>
      <c r="J189" s="185"/>
    </row>
    <row r="190" spans="1:10" hidden="1" x14ac:dyDescent="0.2">
      <c r="A190" s="71">
        <v>2340</v>
      </c>
      <c r="B190" s="103" t="s">
        <v>363</v>
      </c>
      <c r="C190" s="72">
        <v>4</v>
      </c>
      <c r="D190" s="73">
        <v>0</v>
      </c>
      <c r="E190" s="74" t="s">
        <v>381</v>
      </c>
      <c r="F190" s="98"/>
      <c r="G190" s="192">
        <v>0</v>
      </c>
      <c r="H190" s="58"/>
      <c r="I190" s="193"/>
      <c r="J190" s="185"/>
    </row>
    <row r="191" spans="1:10" s="76" customFormat="1" ht="10.5" hidden="1" customHeight="1" x14ac:dyDescent="0.2">
      <c r="A191" s="71"/>
      <c r="B191" s="61"/>
      <c r="C191" s="72"/>
      <c r="D191" s="73"/>
      <c r="E191" s="69" t="s">
        <v>279</v>
      </c>
      <c r="F191" s="75"/>
      <c r="G191" s="192">
        <v>0</v>
      </c>
      <c r="H191" s="58"/>
      <c r="I191" s="193"/>
      <c r="J191" s="185"/>
    </row>
    <row r="192" spans="1:10" hidden="1" x14ac:dyDescent="0.2">
      <c r="A192" s="71">
        <v>2341</v>
      </c>
      <c r="B192" s="105" t="s">
        <v>363</v>
      </c>
      <c r="C192" s="78">
        <v>4</v>
      </c>
      <c r="D192" s="79">
        <v>1</v>
      </c>
      <c r="E192" s="69" t="s">
        <v>381</v>
      </c>
      <c r="F192" s="98"/>
      <c r="G192" s="192">
        <v>0</v>
      </c>
      <c r="H192" s="58"/>
      <c r="I192" s="193"/>
      <c r="J192" s="185"/>
    </row>
    <row r="193" spans="1:10" ht="36" hidden="1" x14ac:dyDescent="0.2">
      <c r="A193" s="71"/>
      <c r="B193" s="77"/>
      <c r="C193" s="78"/>
      <c r="D193" s="79"/>
      <c r="E193" s="69" t="s">
        <v>282</v>
      </c>
      <c r="F193" s="81"/>
      <c r="G193" s="192">
        <v>0</v>
      </c>
      <c r="H193" s="58"/>
      <c r="I193" s="193"/>
      <c r="J193" s="185"/>
    </row>
    <row r="194" spans="1:10" hidden="1" x14ac:dyDescent="0.2">
      <c r="A194" s="71"/>
      <c r="B194" s="77"/>
      <c r="C194" s="78"/>
      <c r="D194" s="79"/>
      <c r="E194" s="69" t="s">
        <v>320</v>
      </c>
      <c r="F194" s="81"/>
      <c r="G194" s="192">
        <v>0</v>
      </c>
      <c r="H194" s="58"/>
      <c r="I194" s="193"/>
      <c r="J194" s="185"/>
    </row>
    <row r="195" spans="1:10" hidden="1" x14ac:dyDescent="0.2">
      <c r="A195" s="71"/>
      <c r="B195" s="77"/>
      <c r="C195" s="78"/>
      <c r="D195" s="79"/>
      <c r="E195" s="69" t="s">
        <v>320</v>
      </c>
      <c r="F195" s="81"/>
      <c r="G195" s="192">
        <v>0</v>
      </c>
      <c r="H195" s="58"/>
      <c r="I195" s="193"/>
      <c r="J195" s="185"/>
    </row>
    <row r="196" spans="1:10" hidden="1" x14ac:dyDescent="0.2">
      <c r="A196" s="71">
        <v>2350</v>
      </c>
      <c r="B196" s="103" t="s">
        <v>363</v>
      </c>
      <c r="C196" s="72">
        <v>5</v>
      </c>
      <c r="D196" s="73">
        <v>0</v>
      </c>
      <c r="E196" s="74" t="s">
        <v>382</v>
      </c>
      <c r="F196" s="75" t="s">
        <v>383</v>
      </c>
      <c r="G196" s="192">
        <v>0</v>
      </c>
      <c r="H196" s="58"/>
      <c r="I196" s="193"/>
      <c r="J196" s="185"/>
    </row>
    <row r="197" spans="1:10" s="76" customFormat="1" ht="10.5" hidden="1" customHeight="1" x14ac:dyDescent="0.2">
      <c r="A197" s="71"/>
      <c r="B197" s="61"/>
      <c r="C197" s="72"/>
      <c r="D197" s="73"/>
      <c r="E197" s="69" t="s">
        <v>279</v>
      </c>
      <c r="F197" s="75"/>
      <c r="G197" s="192">
        <v>0</v>
      </c>
      <c r="H197" s="58"/>
      <c r="I197" s="193"/>
      <c r="J197" s="185"/>
    </row>
    <row r="198" spans="1:10" hidden="1" x14ac:dyDescent="0.2">
      <c r="A198" s="71">
        <v>2351</v>
      </c>
      <c r="B198" s="105" t="s">
        <v>363</v>
      </c>
      <c r="C198" s="78">
        <v>5</v>
      </c>
      <c r="D198" s="79">
        <v>1</v>
      </c>
      <c r="E198" s="69" t="s">
        <v>384</v>
      </c>
      <c r="F198" s="98" t="s">
        <v>383</v>
      </c>
      <c r="G198" s="192">
        <v>0</v>
      </c>
      <c r="H198" s="58"/>
      <c r="I198" s="193"/>
      <c r="J198" s="185"/>
    </row>
    <row r="199" spans="1:10" ht="36" hidden="1" x14ac:dyDescent="0.2">
      <c r="A199" s="71"/>
      <c r="B199" s="77"/>
      <c r="C199" s="78"/>
      <c r="D199" s="79"/>
      <c r="E199" s="69" t="s">
        <v>282</v>
      </c>
      <c r="F199" s="81"/>
      <c r="G199" s="192">
        <v>0</v>
      </c>
      <c r="H199" s="58"/>
      <c r="I199" s="193"/>
      <c r="J199" s="185"/>
    </row>
    <row r="200" spans="1:10" hidden="1" x14ac:dyDescent="0.2">
      <c r="A200" s="71"/>
      <c r="B200" s="77"/>
      <c r="C200" s="78"/>
      <c r="D200" s="79"/>
      <c r="E200" s="69" t="s">
        <v>320</v>
      </c>
      <c r="F200" s="81"/>
      <c r="G200" s="192">
        <v>0</v>
      </c>
      <c r="H200" s="58"/>
      <c r="I200" s="193"/>
      <c r="J200" s="185"/>
    </row>
    <row r="201" spans="1:10" hidden="1" x14ac:dyDescent="0.2">
      <c r="A201" s="71"/>
      <c r="B201" s="77"/>
      <c r="C201" s="78"/>
      <c r="D201" s="79"/>
      <c r="E201" s="69" t="s">
        <v>320</v>
      </c>
      <c r="F201" s="81"/>
      <c r="G201" s="192">
        <v>0</v>
      </c>
      <c r="H201" s="58"/>
      <c r="I201" s="193"/>
      <c r="J201" s="185"/>
    </row>
    <row r="202" spans="1:10" ht="36" hidden="1" x14ac:dyDescent="0.2">
      <c r="A202" s="71">
        <v>2360</v>
      </c>
      <c r="B202" s="103" t="s">
        <v>363</v>
      </c>
      <c r="C202" s="72">
        <v>6</v>
      </c>
      <c r="D202" s="73">
        <v>0</v>
      </c>
      <c r="E202" s="74" t="s">
        <v>385</v>
      </c>
      <c r="F202" s="75" t="s">
        <v>386</v>
      </c>
      <c r="G202" s="192">
        <v>0</v>
      </c>
      <c r="H202" s="58"/>
      <c r="I202" s="193"/>
      <c r="J202" s="185"/>
    </row>
    <row r="203" spans="1:10" s="76" customFormat="1" ht="10.5" hidden="1" customHeight="1" x14ac:dyDescent="0.2">
      <c r="A203" s="71"/>
      <c r="B203" s="61"/>
      <c r="C203" s="72"/>
      <c r="D203" s="73"/>
      <c r="E203" s="69" t="s">
        <v>279</v>
      </c>
      <c r="F203" s="75"/>
      <c r="G203" s="192">
        <v>0</v>
      </c>
      <c r="H203" s="58"/>
      <c r="I203" s="193"/>
      <c r="J203" s="185"/>
    </row>
    <row r="204" spans="1:10" ht="24" hidden="1" x14ac:dyDescent="0.2">
      <c r="A204" s="71">
        <v>2361</v>
      </c>
      <c r="B204" s="105" t="s">
        <v>363</v>
      </c>
      <c r="C204" s="78">
        <v>6</v>
      </c>
      <c r="D204" s="79">
        <v>1</v>
      </c>
      <c r="E204" s="69" t="s">
        <v>385</v>
      </c>
      <c r="F204" s="98" t="s">
        <v>387</v>
      </c>
      <c r="G204" s="192">
        <v>0</v>
      </c>
      <c r="H204" s="58"/>
      <c r="I204" s="193"/>
      <c r="J204" s="185"/>
    </row>
    <row r="205" spans="1:10" ht="36" hidden="1" x14ac:dyDescent="0.2">
      <c r="A205" s="71"/>
      <c r="B205" s="77"/>
      <c r="C205" s="78"/>
      <c r="D205" s="79"/>
      <c r="E205" s="69" t="s">
        <v>282</v>
      </c>
      <c r="F205" s="81"/>
      <c r="G205" s="192">
        <v>0</v>
      </c>
      <c r="H205" s="58"/>
      <c r="I205" s="193"/>
      <c r="J205" s="185"/>
    </row>
    <row r="206" spans="1:10" hidden="1" x14ac:dyDescent="0.2">
      <c r="A206" s="71"/>
      <c r="B206" s="77"/>
      <c r="C206" s="78"/>
      <c r="D206" s="79"/>
      <c r="E206" s="69" t="s">
        <v>320</v>
      </c>
      <c r="F206" s="81"/>
      <c r="G206" s="192">
        <v>0</v>
      </c>
      <c r="H206" s="58"/>
      <c r="I206" s="193"/>
      <c r="J206" s="185"/>
    </row>
    <row r="207" spans="1:10" hidden="1" x14ac:dyDescent="0.2">
      <c r="A207" s="71"/>
      <c r="B207" s="77"/>
      <c r="C207" s="78"/>
      <c r="D207" s="79"/>
      <c r="E207" s="69" t="s">
        <v>320</v>
      </c>
      <c r="F207" s="81"/>
      <c r="G207" s="192">
        <v>0</v>
      </c>
      <c r="H207" s="58"/>
      <c r="I207" s="193"/>
      <c r="J207" s="185"/>
    </row>
    <row r="208" spans="1:10" ht="28.5" hidden="1" x14ac:dyDescent="0.2">
      <c r="A208" s="71">
        <v>2370</v>
      </c>
      <c r="B208" s="103" t="s">
        <v>363</v>
      </c>
      <c r="C208" s="72">
        <v>7</v>
      </c>
      <c r="D208" s="73">
        <v>0</v>
      </c>
      <c r="E208" s="74" t="s">
        <v>388</v>
      </c>
      <c r="F208" s="75" t="s">
        <v>389</v>
      </c>
      <c r="G208" s="192">
        <v>0</v>
      </c>
      <c r="H208" s="58"/>
      <c r="I208" s="193"/>
      <c r="J208" s="185"/>
    </row>
    <row r="209" spans="1:10" s="76" customFormat="1" ht="10.5" hidden="1" customHeight="1" x14ac:dyDescent="0.2">
      <c r="A209" s="71"/>
      <c r="B209" s="61"/>
      <c r="C209" s="72"/>
      <c r="D209" s="73"/>
      <c r="E209" s="69" t="s">
        <v>279</v>
      </c>
      <c r="F209" s="75"/>
      <c r="G209" s="192">
        <v>0</v>
      </c>
      <c r="H209" s="58"/>
      <c r="I209" s="193"/>
      <c r="J209" s="185"/>
    </row>
    <row r="210" spans="1:10" ht="24" hidden="1" x14ac:dyDescent="0.2">
      <c r="A210" s="71">
        <v>2371</v>
      </c>
      <c r="B210" s="105" t="s">
        <v>363</v>
      </c>
      <c r="C210" s="78">
        <v>7</v>
      </c>
      <c r="D210" s="79">
        <v>1</v>
      </c>
      <c r="E210" s="69" t="s">
        <v>388</v>
      </c>
      <c r="F210" s="98" t="s">
        <v>390</v>
      </c>
      <c r="G210" s="192">
        <v>0</v>
      </c>
      <c r="H210" s="58"/>
      <c r="I210" s="193"/>
      <c r="J210" s="185"/>
    </row>
    <row r="211" spans="1:10" ht="36" hidden="1" x14ac:dyDescent="0.2">
      <c r="A211" s="71"/>
      <c r="B211" s="77"/>
      <c r="C211" s="78"/>
      <c r="D211" s="79"/>
      <c r="E211" s="69" t="s">
        <v>282</v>
      </c>
      <c r="F211" s="81"/>
      <c r="G211" s="192">
        <v>0</v>
      </c>
      <c r="H211" s="58"/>
      <c r="I211" s="193"/>
      <c r="J211" s="185"/>
    </row>
    <row r="212" spans="1:10" hidden="1" x14ac:dyDescent="0.2">
      <c r="A212" s="71"/>
      <c r="B212" s="77"/>
      <c r="C212" s="78"/>
      <c r="D212" s="79"/>
      <c r="E212" s="69" t="s">
        <v>320</v>
      </c>
      <c r="F212" s="81"/>
      <c r="G212" s="192">
        <v>0</v>
      </c>
      <c r="H212" s="58"/>
      <c r="I212" s="193"/>
      <c r="J212" s="185"/>
    </row>
    <row r="213" spans="1:10" hidden="1" x14ac:dyDescent="0.2">
      <c r="A213" s="71"/>
      <c r="B213" s="77"/>
      <c r="C213" s="78"/>
      <c r="D213" s="79"/>
      <c r="E213" s="69" t="s">
        <v>320</v>
      </c>
      <c r="F213" s="81"/>
      <c r="G213" s="192">
        <v>0</v>
      </c>
      <c r="H213" s="58"/>
      <c r="I213" s="193"/>
      <c r="J213" s="185"/>
    </row>
    <row r="214" spans="1:10" s="66" customFormat="1" ht="40.5" customHeight="1" x14ac:dyDescent="0.2">
      <c r="A214" s="100">
        <v>2200</v>
      </c>
      <c r="B214" s="61" t="s">
        <v>343</v>
      </c>
      <c r="C214" s="90">
        <v>0</v>
      </c>
      <c r="D214" s="91">
        <v>0</v>
      </c>
      <c r="E214" s="64" t="s">
        <v>344</v>
      </c>
      <c r="F214" s="101" t="s">
        <v>345</v>
      </c>
      <c r="G214" s="192">
        <v>1955</v>
      </c>
      <c r="H214" s="189">
        <v>1955</v>
      </c>
      <c r="I214" s="195">
        <v>1955</v>
      </c>
      <c r="J214" s="211"/>
    </row>
    <row r="215" spans="1:10" ht="11.25" customHeight="1" x14ac:dyDescent="0.2">
      <c r="A215" s="68"/>
      <c r="B215" s="61"/>
      <c r="C215" s="106"/>
      <c r="D215" s="107"/>
      <c r="E215" s="69" t="s">
        <v>276</v>
      </c>
      <c r="F215" s="70"/>
      <c r="G215" s="192"/>
      <c r="H215" s="210"/>
      <c r="I215" s="196"/>
      <c r="J215" s="185"/>
    </row>
    <row r="216" spans="1:10" x14ac:dyDescent="0.2">
      <c r="A216" s="71">
        <v>2220</v>
      </c>
      <c r="B216" s="61" t="s">
        <v>343</v>
      </c>
      <c r="C216" s="90">
        <v>2</v>
      </c>
      <c r="D216" s="91">
        <v>0</v>
      </c>
      <c r="E216" s="74" t="s">
        <v>350</v>
      </c>
      <c r="F216" s="102" t="s">
        <v>351</v>
      </c>
      <c r="G216" s="192">
        <v>1955</v>
      </c>
      <c r="H216" s="189">
        <v>1955</v>
      </c>
      <c r="I216" s="195">
        <v>1955</v>
      </c>
      <c r="J216" s="185"/>
    </row>
    <row r="217" spans="1:10" s="76" customFormat="1" ht="10.5" customHeight="1" x14ac:dyDescent="0.2">
      <c r="A217" s="71"/>
      <c r="B217" s="61"/>
      <c r="C217" s="90"/>
      <c r="D217" s="91"/>
      <c r="E217" s="69" t="s">
        <v>279</v>
      </c>
      <c r="F217" s="75"/>
      <c r="G217" s="192"/>
      <c r="H217" s="189"/>
      <c r="I217" s="197"/>
      <c r="J217" s="185"/>
    </row>
    <row r="218" spans="1:10" x14ac:dyDescent="0.2">
      <c r="A218" s="71">
        <v>2221</v>
      </c>
      <c r="B218" s="77" t="s">
        <v>343</v>
      </c>
      <c r="C218" s="93">
        <v>2</v>
      </c>
      <c r="D218" s="94">
        <v>1</v>
      </c>
      <c r="E218" s="69" t="s">
        <v>352</v>
      </c>
      <c r="F218" s="98" t="s">
        <v>353</v>
      </c>
      <c r="G218" s="192">
        <f>G221+G222+G223</f>
        <v>1955</v>
      </c>
      <c r="H218" s="189">
        <v>1955</v>
      </c>
      <c r="I218" s="197">
        <f>I220+I221+I222+I223</f>
        <v>1955</v>
      </c>
      <c r="J218" s="185"/>
    </row>
    <row r="219" spans="1:10" ht="36" x14ac:dyDescent="0.2">
      <c r="A219" s="71"/>
      <c r="B219" s="77"/>
      <c r="C219" s="93"/>
      <c r="D219" s="94"/>
      <c r="E219" s="69" t="s">
        <v>282</v>
      </c>
      <c r="F219" s="98"/>
      <c r="G219" s="192"/>
      <c r="H219" s="143"/>
      <c r="I219" s="193"/>
      <c r="J219" s="185"/>
    </row>
    <row r="220" spans="1:10" ht="15.75" thickBot="1" x14ac:dyDescent="0.25">
      <c r="A220" s="71"/>
      <c r="B220" s="77"/>
      <c r="C220" s="93"/>
      <c r="D220" s="94"/>
      <c r="E220" s="85" t="s">
        <v>292</v>
      </c>
      <c r="F220" s="98"/>
      <c r="G220" s="192"/>
      <c r="H220" s="143">
        <v>100</v>
      </c>
      <c r="I220" s="193">
        <v>100</v>
      </c>
      <c r="J220" s="185"/>
    </row>
    <row r="221" spans="1:10" x14ac:dyDescent="0.2">
      <c r="A221" s="71"/>
      <c r="B221" s="77"/>
      <c r="C221" s="93"/>
      <c r="D221" s="94"/>
      <c r="E221" s="108" t="s">
        <v>293</v>
      </c>
      <c r="F221" s="98"/>
      <c r="G221" s="192">
        <v>250</v>
      </c>
      <c r="H221" s="143">
        <v>150</v>
      </c>
      <c r="I221" s="193">
        <v>150</v>
      </c>
      <c r="J221" s="185"/>
    </row>
    <row r="222" spans="1:10" x14ac:dyDescent="0.2">
      <c r="A222" s="71"/>
      <c r="B222" s="77"/>
      <c r="C222" s="93"/>
      <c r="D222" s="94"/>
      <c r="E222" s="86" t="s">
        <v>297</v>
      </c>
      <c r="F222" s="98"/>
      <c r="G222" s="192">
        <v>205</v>
      </c>
      <c r="H222" s="143">
        <v>205</v>
      </c>
      <c r="I222" s="193">
        <v>205</v>
      </c>
      <c r="J222" s="185"/>
    </row>
    <row r="223" spans="1:10" ht="15.75" thickBot="1" x14ac:dyDescent="0.25">
      <c r="A223" s="71"/>
      <c r="B223" s="77"/>
      <c r="C223" s="93"/>
      <c r="D223" s="94"/>
      <c r="E223" s="109" t="s">
        <v>299</v>
      </c>
      <c r="F223" s="98"/>
      <c r="G223" s="192">
        <v>1500</v>
      </c>
      <c r="H223" s="143">
        <v>1500</v>
      </c>
      <c r="I223" s="193">
        <v>1500</v>
      </c>
      <c r="J223" s="185"/>
    </row>
    <row r="224" spans="1:10" s="66" customFormat="1" ht="52.5" customHeight="1" x14ac:dyDescent="0.25">
      <c r="A224" s="100">
        <v>2400</v>
      </c>
      <c r="B224" s="103" t="s">
        <v>391</v>
      </c>
      <c r="C224" s="72">
        <v>0</v>
      </c>
      <c r="D224" s="73">
        <v>0</v>
      </c>
      <c r="E224" s="104" t="s">
        <v>392</v>
      </c>
      <c r="F224" s="101" t="s">
        <v>393</v>
      </c>
      <c r="G224" s="188">
        <v>19785</v>
      </c>
      <c r="H224" s="198">
        <f>I224+J224</f>
        <v>21864</v>
      </c>
      <c r="I224" s="199">
        <f>I236+I243</f>
        <v>19285</v>
      </c>
      <c r="J224" s="200">
        <f>J236+J243</f>
        <v>2579</v>
      </c>
    </row>
    <row r="225" spans="1:10" ht="11.25" customHeight="1" x14ac:dyDescent="0.2">
      <c r="A225" s="68"/>
      <c r="B225" s="61"/>
      <c r="C225" s="62"/>
      <c r="D225" s="63"/>
      <c r="E225" s="69" t="s">
        <v>276</v>
      </c>
      <c r="F225" s="70"/>
      <c r="G225" s="192"/>
      <c r="H225" s="210"/>
      <c r="I225" s="191"/>
      <c r="J225" s="185"/>
    </row>
    <row r="226" spans="1:10" ht="28.5" hidden="1" x14ac:dyDescent="0.2">
      <c r="A226" s="71">
        <v>2410</v>
      </c>
      <c r="B226" s="103" t="s">
        <v>391</v>
      </c>
      <c r="C226" s="72">
        <v>1</v>
      </c>
      <c r="D226" s="73">
        <v>0</v>
      </c>
      <c r="E226" s="74" t="s">
        <v>394</v>
      </c>
      <c r="F226" s="75" t="s">
        <v>395</v>
      </c>
      <c r="G226" s="192">
        <v>0</v>
      </c>
      <c r="H226" s="58"/>
      <c r="I226" s="193"/>
      <c r="J226" s="185"/>
    </row>
    <row r="227" spans="1:10" s="76" customFormat="1" ht="10.5" hidden="1" customHeight="1" x14ac:dyDescent="0.2">
      <c r="A227" s="71"/>
      <c r="B227" s="61"/>
      <c r="C227" s="72"/>
      <c r="D227" s="73"/>
      <c r="E227" s="69" t="s">
        <v>279</v>
      </c>
      <c r="F227" s="75"/>
      <c r="G227" s="192">
        <v>0</v>
      </c>
      <c r="H227" s="58"/>
      <c r="I227" s="193"/>
      <c r="J227" s="185"/>
    </row>
    <row r="228" spans="1:10" ht="24" hidden="1" x14ac:dyDescent="0.2">
      <c r="A228" s="71">
        <v>2411</v>
      </c>
      <c r="B228" s="105" t="s">
        <v>391</v>
      </c>
      <c r="C228" s="78">
        <v>1</v>
      </c>
      <c r="D228" s="79">
        <v>1</v>
      </c>
      <c r="E228" s="69" t="s">
        <v>396</v>
      </c>
      <c r="F228" s="81" t="s">
        <v>397</v>
      </c>
      <c r="G228" s="192">
        <v>0</v>
      </c>
      <c r="H228" s="58"/>
      <c r="I228" s="193"/>
      <c r="J228" s="185"/>
    </row>
    <row r="229" spans="1:10" ht="36" hidden="1" x14ac:dyDescent="0.2">
      <c r="A229" s="71"/>
      <c r="B229" s="77"/>
      <c r="C229" s="78"/>
      <c r="D229" s="79"/>
      <c r="E229" s="69" t="s">
        <v>282</v>
      </c>
      <c r="F229" s="81"/>
      <c r="G229" s="192">
        <v>0</v>
      </c>
      <c r="H229" s="58"/>
      <c r="I229" s="193"/>
      <c r="J229" s="185"/>
    </row>
    <row r="230" spans="1:10" hidden="1" x14ac:dyDescent="0.2">
      <c r="A230" s="71"/>
      <c r="B230" s="77"/>
      <c r="C230" s="78"/>
      <c r="D230" s="79"/>
      <c r="E230" s="69" t="s">
        <v>320</v>
      </c>
      <c r="F230" s="81"/>
      <c r="G230" s="192">
        <v>0</v>
      </c>
      <c r="H230" s="58"/>
      <c r="I230" s="193"/>
      <c r="J230" s="185"/>
    </row>
    <row r="231" spans="1:10" hidden="1" x14ac:dyDescent="0.2">
      <c r="A231" s="71"/>
      <c r="B231" s="77"/>
      <c r="C231" s="78"/>
      <c r="D231" s="79"/>
      <c r="E231" s="69" t="s">
        <v>320</v>
      </c>
      <c r="F231" s="81"/>
      <c r="G231" s="192">
        <v>0</v>
      </c>
      <c r="H231" s="58"/>
      <c r="I231" s="193"/>
      <c r="J231" s="185"/>
    </row>
    <row r="232" spans="1:10" ht="24" hidden="1" x14ac:dyDescent="0.2">
      <c r="A232" s="71">
        <v>2412</v>
      </c>
      <c r="B232" s="105" t="s">
        <v>391</v>
      </c>
      <c r="C232" s="78">
        <v>1</v>
      </c>
      <c r="D232" s="79">
        <v>2</v>
      </c>
      <c r="E232" s="69" t="s">
        <v>398</v>
      </c>
      <c r="F232" s="98" t="s">
        <v>399</v>
      </c>
      <c r="G232" s="192">
        <v>0</v>
      </c>
      <c r="H232" s="58"/>
      <c r="I232" s="193"/>
      <c r="J232" s="185"/>
    </row>
    <row r="233" spans="1:10" ht="36" hidden="1" x14ac:dyDescent="0.2">
      <c r="A233" s="71"/>
      <c r="B233" s="77"/>
      <c r="C233" s="78"/>
      <c r="D233" s="79"/>
      <c r="E233" s="69" t="s">
        <v>282</v>
      </c>
      <c r="F233" s="81"/>
      <c r="G233" s="192">
        <v>0</v>
      </c>
      <c r="H233" s="58"/>
      <c r="I233" s="193"/>
      <c r="J233" s="185"/>
    </row>
    <row r="234" spans="1:10" hidden="1" x14ac:dyDescent="0.2">
      <c r="A234" s="71"/>
      <c r="B234" s="77"/>
      <c r="C234" s="78"/>
      <c r="D234" s="79"/>
      <c r="E234" s="69" t="s">
        <v>320</v>
      </c>
      <c r="F234" s="81"/>
      <c r="G234" s="192">
        <v>0</v>
      </c>
      <c r="H234" s="58"/>
      <c r="I234" s="193"/>
      <c r="J234" s="185"/>
    </row>
    <row r="235" spans="1:10" hidden="1" x14ac:dyDescent="0.2">
      <c r="A235" s="71"/>
      <c r="B235" s="77"/>
      <c r="C235" s="78"/>
      <c r="D235" s="79"/>
      <c r="E235" s="69" t="s">
        <v>320</v>
      </c>
      <c r="F235" s="81"/>
      <c r="G235" s="192">
        <v>0</v>
      </c>
      <c r="H235" s="58"/>
      <c r="I235" s="193"/>
      <c r="J235" s="185"/>
    </row>
    <row r="236" spans="1:10" ht="24" x14ac:dyDescent="0.2">
      <c r="A236" s="71">
        <v>2420</v>
      </c>
      <c r="B236" s="103" t="s">
        <v>391</v>
      </c>
      <c r="C236" s="90">
        <v>2</v>
      </c>
      <c r="D236" s="91">
        <v>0</v>
      </c>
      <c r="E236" s="74" t="s">
        <v>400</v>
      </c>
      <c r="F236" s="75" t="s">
        <v>401</v>
      </c>
      <c r="G236" s="192">
        <v>2400</v>
      </c>
      <c r="H236" s="58">
        <f>J236+I236</f>
        <v>3612</v>
      </c>
      <c r="I236" s="143">
        <v>1400</v>
      </c>
      <c r="J236" s="185">
        <v>2212</v>
      </c>
    </row>
    <row r="237" spans="1:10" s="76" customFormat="1" ht="10.5" customHeight="1" x14ac:dyDescent="0.2">
      <c r="A237" s="71"/>
      <c r="B237" s="61"/>
      <c r="C237" s="90"/>
      <c r="D237" s="91"/>
      <c r="E237" s="69" t="s">
        <v>279</v>
      </c>
      <c r="F237" s="75"/>
      <c r="G237" s="192"/>
      <c r="H237" s="58"/>
      <c r="I237" s="193"/>
      <c r="J237" s="185"/>
    </row>
    <row r="238" spans="1:10" x14ac:dyDescent="0.2">
      <c r="A238" s="71">
        <v>2421</v>
      </c>
      <c r="B238" s="105" t="s">
        <v>391</v>
      </c>
      <c r="C238" s="93">
        <v>2</v>
      </c>
      <c r="D238" s="94">
        <v>1</v>
      </c>
      <c r="E238" s="80" t="s">
        <v>402</v>
      </c>
      <c r="F238" s="98" t="s">
        <v>403</v>
      </c>
      <c r="G238" s="192">
        <v>2400</v>
      </c>
      <c r="H238" s="58">
        <f>J238+I238</f>
        <v>3612</v>
      </c>
      <c r="I238" s="193">
        <v>1400</v>
      </c>
      <c r="J238" s="185">
        <v>2212</v>
      </c>
    </row>
    <row r="239" spans="1:10" ht="36" x14ac:dyDescent="0.2">
      <c r="A239" s="71"/>
      <c r="B239" s="105"/>
      <c r="C239" s="93"/>
      <c r="D239" s="94"/>
      <c r="E239" s="69" t="s">
        <v>282</v>
      </c>
      <c r="F239" s="98"/>
      <c r="G239" s="192"/>
      <c r="H239" s="58"/>
      <c r="I239" s="143"/>
      <c r="J239" s="185"/>
    </row>
    <row r="240" spans="1:10" ht="15.75" thickBot="1" x14ac:dyDescent="0.25">
      <c r="A240" s="71"/>
      <c r="B240" s="105"/>
      <c r="C240" s="93"/>
      <c r="D240" s="94"/>
      <c r="E240" s="85" t="s">
        <v>292</v>
      </c>
      <c r="F240" s="98"/>
      <c r="G240" s="192">
        <v>400</v>
      </c>
      <c r="H240" s="58">
        <v>400</v>
      </c>
      <c r="I240" s="143">
        <v>400</v>
      </c>
      <c r="J240" s="185"/>
    </row>
    <row r="241" spans="1:12" ht="24" x14ac:dyDescent="0.2">
      <c r="A241" s="71"/>
      <c r="B241" s="105"/>
      <c r="C241" s="93"/>
      <c r="D241" s="94"/>
      <c r="E241" s="86" t="s">
        <v>317</v>
      </c>
      <c r="F241" s="98"/>
      <c r="G241" s="192">
        <v>2000</v>
      </c>
      <c r="H241" s="58">
        <v>1000</v>
      </c>
      <c r="I241" s="143">
        <v>1000</v>
      </c>
      <c r="J241" s="185"/>
    </row>
    <row r="242" spans="1:12" x14ac:dyDescent="0.2">
      <c r="A242" s="71"/>
      <c r="B242" s="105"/>
      <c r="C242" s="93"/>
      <c r="D242" s="94"/>
      <c r="E242" s="86" t="s">
        <v>301</v>
      </c>
      <c r="F242" s="98"/>
      <c r="G242" s="192"/>
      <c r="H242" s="58">
        <v>2212</v>
      </c>
      <c r="I242" s="143"/>
      <c r="J242" s="185">
        <v>2212</v>
      </c>
    </row>
    <row r="243" spans="1:12" x14ac:dyDescent="0.2">
      <c r="A243" s="71">
        <v>2450</v>
      </c>
      <c r="B243" s="103" t="s">
        <v>391</v>
      </c>
      <c r="C243" s="72">
        <v>5</v>
      </c>
      <c r="D243" s="73">
        <v>0</v>
      </c>
      <c r="E243" s="74" t="s">
        <v>404</v>
      </c>
      <c r="F243" s="102" t="s">
        <v>405</v>
      </c>
      <c r="G243" s="192">
        <v>17385</v>
      </c>
      <c r="H243" s="58">
        <v>18252</v>
      </c>
      <c r="I243" s="194">
        <v>17885</v>
      </c>
      <c r="J243" s="201">
        <v>367</v>
      </c>
      <c r="K243" s="110"/>
      <c r="L243" s="110"/>
    </row>
    <row r="244" spans="1:12" x14ac:dyDescent="0.2">
      <c r="A244" s="71">
        <v>2451</v>
      </c>
      <c r="B244" s="105" t="s">
        <v>391</v>
      </c>
      <c r="C244" s="93" t="s">
        <v>406</v>
      </c>
      <c r="D244" s="94" t="s">
        <v>273</v>
      </c>
      <c r="E244" s="80" t="s">
        <v>407</v>
      </c>
      <c r="F244" s="98"/>
      <c r="G244" s="192">
        <f>G245+G246+G248</f>
        <v>17385</v>
      </c>
      <c r="H244" s="192">
        <f>J244+I244</f>
        <v>18252</v>
      </c>
      <c r="I244" s="192">
        <f>I245+I246+I248</f>
        <v>17885</v>
      </c>
      <c r="J244" s="185">
        <v>367</v>
      </c>
    </row>
    <row r="245" spans="1:12" x14ac:dyDescent="0.2">
      <c r="A245" s="71"/>
      <c r="B245" s="105"/>
      <c r="C245" s="93"/>
      <c r="D245" s="94"/>
      <c r="E245" s="86" t="s">
        <v>297</v>
      </c>
      <c r="F245" s="98"/>
      <c r="G245" s="192">
        <v>205</v>
      </c>
      <c r="H245" s="143">
        <v>205</v>
      </c>
      <c r="I245" s="143">
        <v>205</v>
      </c>
      <c r="J245" s="185"/>
    </row>
    <row r="246" spans="1:12" ht="24" x14ac:dyDescent="0.2">
      <c r="A246" s="71"/>
      <c r="B246" s="105"/>
      <c r="C246" s="93"/>
      <c r="D246" s="94"/>
      <c r="E246" s="86" t="s">
        <v>317</v>
      </c>
      <c r="F246" s="98"/>
      <c r="G246" s="192">
        <v>16900</v>
      </c>
      <c r="H246" s="58">
        <v>17400</v>
      </c>
      <c r="I246" s="194">
        <v>17400</v>
      </c>
      <c r="J246" s="185"/>
    </row>
    <row r="247" spans="1:12" x14ac:dyDescent="0.2">
      <c r="A247" s="71"/>
      <c r="B247" s="105"/>
      <c r="C247" s="93"/>
      <c r="D247" s="94"/>
      <c r="E247" s="86"/>
      <c r="F247" s="98"/>
      <c r="G247" s="192"/>
      <c r="H247" s="58"/>
      <c r="I247" s="143"/>
      <c r="J247" s="185"/>
    </row>
    <row r="248" spans="1:12" x14ac:dyDescent="0.2">
      <c r="A248" s="71"/>
      <c r="B248" s="105"/>
      <c r="C248" s="93"/>
      <c r="D248" s="94"/>
      <c r="E248" s="82" t="s">
        <v>288</v>
      </c>
      <c r="F248" s="98"/>
      <c r="G248" s="192">
        <v>280</v>
      </c>
      <c r="H248" s="58">
        <v>280</v>
      </c>
      <c r="I248" s="143">
        <v>280</v>
      </c>
      <c r="J248" s="185"/>
    </row>
    <row r="249" spans="1:12" x14ac:dyDescent="0.2">
      <c r="A249" s="71"/>
      <c r="B249" s="105"/>
      <c r="C249" s="93"/>
      <c r="D249" s="94"/>
      <c r="E249" s="82" t="s">
        <v>211</v>
      </c>
      <c r="F249" s="98"/>
      <c r="G249" s="192"/>
      <c r="H249" s="58">
        <v>367</v>
      </c>
      <c r="I249" s="143"/>
      <c r="J249" s="185">
        <v>367</v>
      </c>
    </row>
    <row r="250" spans="1:12" s="66" customFormat="1" ht="34.5" customHeight="1" x14ac:dyDescent="0.25">
      <c r="A250" s="100">
        <v>2500</v>
      </c>
      <c r="B250" s="103" t="s">
        <v>406</v>
      </c>
      <c r="C250" s="72">
        <v>0</v>
      </c>
      <c r="D250" s="73">
        <v>0</v>
      </c>
      <c r="E250" s="104" t="s">
        <v>408</v>
      </c>
      <c r="F250" s="101" t="s">
        <v>409</v>
      </c>
      <c r="G250" s="188">
        <v>14019.5</v>
      </c>
      <c r="H250" s="114">
        <v>14519.5</v>
      </c>
      <c r="I250" s="199">
        <v>14519.5</v>
      </c>
      <c r="J250" s="200">
        <v>0</v>
      </c>
    </row>
    <row r="251" spans="1:12" ht="11.25" customHeight="1" x14ac:dyDescent="0.2">
      <c r="A251" s="68"/>
      <c r="B251" s="61"/>
      <c r="C251" s="62"/>
      <c r="D251" s="63"/>
      <c r="E251" s="69" t="s">
        <v>276</v>
      </c>
      <c r="F251" s="70"/>
      <c r="G251" s="192"/>
      <c r="H251" s="210"/>
      <c r="I251" s="191"/>
      <c r="J251" s="185"/>
    </row>
    <row r="252" spans="1:12" x14ac:dyDescent="0.2">
      <c r="A252" s="71">
        <v>2510</v>
      </c>
      <c r="B252" s="103" t="s">
        <v>406</v>
      </c>
      <c r="C252" s="72">
        <v>1</v>
      </c>
      <c r="D252" s="73">
        <v>0</v>
      </c>
      <c r="E252" s="74" t="s">
        <v>410</v>
      </c>
      <c r="F252" s="75" t="s">
        <v>411</v>
      </c>
      <c r="G252" s="192">
        <v>11800</v>
      </c>
      <c r="H252" s="58">
        <v>12300</v>
      </c>
      <c r="I252" s="193">
        <v>12300</v>
      </c>
      <c r="J252" s="211">
        <v>0</v>
      </c>
    </row>
    <row r="253" spans="1:12" s="76" customFormat="1" ht="10.5" customHeight="1" x14ac:dyDescent="0.2">
      <c r="A253" s="71"/>
      <c r="B253" s="61"/>
      <c r="C253" s="72"/>
      <c r="D253" s="73"/>
      <c r="E253" s="69" t="s">
        <v>279</v>
      </c>
      <c r="F253" s="75"/>
      <c r="G253" s="192"/>
      <c r="H253" s="58"/>
      <c r="I253" s="193"/>
      <c r="J253" s="211"/>
    </row>
    <row r="254" spans="1:12" x14ac:dyDescent="0.2">
      <c r="A254" s="71">
        <v>2511</v>
      </c>
      <c r="B254" s="105" t="s">
        <v>406</v>
      </c>
      <c r="C254" s="78">
        <v>1</v>
      </c>
      <c r="D254" s="79">
        <v>1</v>
      </c>
      <c r="E254" s="69" t="s">
        <v>410</v>
      </c>
      <c r="F254" s="98" t="s">
        <v>412</v>
      </c>
      <c r="G254" s="192">
        <v>11800</v>
      </c>
      <c r="H254" s="58">
        <f>H256+H257+H258+H259</f>
        <v>12300</v>
      </c>
      <c r="I254" s="193">
        <v>12300</v>
      </c>
      <c r="J254" s="211">
        <v>0</v>
      </c>
    </row>
    <row r="255" spans="1:12" ht="36" x14ac:dyDescent="0.2">
      <c r="A255" s="71"/>
      <c r="B255" s="77"/>
      <c r="C255" s="78"/>
      <c r="D255" s="79"/>
      <c r="E255" s="69" t="s">
        <v>282</v>
      </c>
      <c r="F255" s="81"/>
      <c r="G255" s="192"/>
      <c r="H255" s="58"/>
      <c r="I255" s="193"/>
      <c r="J255" s="185"/>
    </row>
    <row r="256" spans="1:12" ht="24" x14ac:dyDescent="0.2">
      <c r="A256" s="71"/>
      <c r="B256" s="77"/>
      <c r="C256" s="78"/>
      <c r="D256" s="79"/>
      <c r="E256" s="111" t="s">
        <v>413</v>
      </c>
      <c r="F256" s="81"/>
      <c r="G256" s="192">
        <v>100</v>
      </c>
      <c r="H256" s="58">
        <v>100</v>
      </c>
      <c r="I256" s="58">
        <v>100</v>
      </c>
      <c r="J256" s="185"/>
    </row>
    <row r="257" spans="1:13" x14ac:dyDescent="0.2">
      <c r="A257" s="71"/>
      <c r="B257" s="77"/>
      <c r="C257" s="78"/>
      <c r="D257" s="79"/>
      <c r="E257" s="86" t="s">
        <v>298</v>
      </c>
      <c r="F257" s="81"/>
      <c r="G257" s="192">
        <v>100</v>
      </c>
      <c r="H257" s="58">
        <v>100</v>
      </c>
      <c r="I257" s="58">
        <v>100</v>
      </c>
      <c r="J257" s="185"/>
    </row>
    <row r="258" spans="1:13" ht="24" x14ac:dyDescent="0.2">
      <c r="A258" s="71"/>
      <c r="B258" s="77"/>
      <c r="C258" s="78"/>
      <c r="D258" s="79"/>
      <c r="E258" s="86" t="s">
        <v>317</v>
      </c>
      <c r="F258" s="81"/>
      <c r="G258" s="192">
        <v>11000</v>
      </c>
      <c r="H258" s="58">
        <v>11500</v>
      </c>
      <c r="I258" s="58">
        <v>11500</v>
      </c>
      <c r="J258" s="185"/>
    </row>
    <row r="259" spans="1:13" x14ac:dyDescent="0.2">
      <c r="A259" s="71"/>
      <c r="B259" s="77"/>
      <c r="C259" s="78"/>
      <c r="D259" s="79"/>
      <c r="E259" s="89" t="s">
        <v>300</v>
      </c>
      <c r="F259" s="81"/>
      <c r="G259" s="192">
        <v>600</v>
      </c>
      <c r="H259" s="58">
        <v>600</v>
      </c>
      <c r="I259" s="58">
        <v>600</v>
      </c>
      <c r="J259" s="185"/>
    </row>
    <row r="260" spans="1:13" s="66" customFormat="1" ht="44.25" customHeight="1" x14ac:dyDescent="0.2">
      <c r="A260" s="71">
        <v>2560</v>
      </c>
      <c r="B260" s="103" t="s">
        <v>406</v>
      </c>
      <c r="C260" s="90">
        <v>6</v>
      </c>
      <c r="D260" s="91">
        <v>0</v>
      </c>
      <c r="E260" s="74" t="s">
        <v>414</v>
      </c>
      <c r="F260" s="75" t="s">
        <v>415</v>
      </c>
      <c r="G260" s="192">
        <v>2219.5</v>
      </c>
      <c r="H260" s="58">
        <v>2219.5</v>
      </c>
      <c r="I260" s="143">
        <v>2219.5</v>
      </c>
      <c r="J260" s="200">
        <v>0</v>
      </c>
    </row>
    <row r="261" spans="1:13" x14ac:dyDescent="0.2">
      <c r="A261" s="71"/>
      <c r="B261" s="61"/>
      <c r="C261" s="90"/>
      <c r="D261" s="91"/>
      <c r="E261" s="69" t="s">
        <v>279</v>
      </c>
      <c r="F261" s="75"/>
      <c r="G261" s="192"/>
      <c r="H261" s="58"/>
      <c r="I261" s="193"/>
      <c r="J261" s="185"/>
    </row>
    <row r="262" spans="1:13" s="76" customFormat="1" ht="27.75" customHeight="1" x14ac:dyDescent="0.2">
      <c r="A262" s="71">
        <v>2561</v>
      </c>
      <c r="B262" s="105" t="s">
        <v>406</v>
      </c>
      <c r="C262" s="93">
        <v>6</v>
      </c>
      <c r="D262" s="94">
        <v>1</v>
      </c>
      <c r="E262" s="69" t="s">
        <v>414</v>
      </c>
      <c r="F262" s="98" t="s">
        <v>416</v>
      </c>
      <c r="G262" s="192">
        <v>2219.5</v>
      </c>
      <c r="H262" s="58">
        <v>2219.5</v>
      </c>
      <c r="I262" s="193">
        <v>2219.5</v>
      </c>
      <c r="J262" s="200">
        <v>0</v>
      </c>
    </row>
    <row r="263" spans="1:13" s="76" customFormat="1" ht="27.75" customHeight="1" x14ac:dyDescent="0.2">
      <c r="A263" s="71"/>
      <c r="B263" s="77"/>
      <c r="C263" s="78"/>
      <c r="D263" s="79"/>
      <c r="E263" s="69" t="s">
        <v>282</v>
      </c>
      <c r="F263" s="81"/>
      <c r="G263" s="192">
        <v>0</v>
      </c>
      <c r="H263" s="58"/>
      <c r="I263" s="193"/>
      <c r="J263" s="185"/>
    </row>
    <row r="264" spans="1:13" s="76" customFormat="1" ht="27.75" customHeight="1" x14ac:dyDescent="0.2">
      <c r="A264" s="71"/>
      <c r="B264" s="77"/>
      <c r="C264" s="78"/>
      <c r="D264" s="79"/>
      <c r="E264" s="111" t="s">
        <v>413</v>
      </c>
      <c r="F264" s="81"/>
      <c r="G264" s="192">
        <v>100</v>
      </c>
      <c r="H264" s="58">
        <v>100</v>
      </c>
      <c r="I264" s="58">
        <v>100</v>
      </c>
      <c r="J264" s="185"/>
    </row>
    <row r="265" spans="1:13" s="76" customFormat="1" ht="27.75" customHeight="1" x14ac:dyDescent="0.2">
      <c r="A265" s="71"/>
      <c r="B265" s="77"/>
      <c r="C265" s="78"/>
      <c r="D265" s="79"/>
      <c r="E265" s="86" t="s">
        <v>298</v>
      </c>
      <c r="F265" s="81"/>
      <c r="G265" s="192">
        <v>100</v>
      </c>
      <c r="H265" s="58">
        <v>100</v>
      </c>
      <c r="I265" s="58">
        <v>100</v>
      </c>
      <c r="J265" s="185"/>
    </row>
    <row r="266" spans="1:13" s="76" customFormat="1" ht="27.75" customHeight="1" x14ac:dyDescent="0.2">
      <c r="A266" s="71"/>
      <c r="B266" s="77"/>
      <c r="C266" s="78"/>
      <c r="D266" s="79"/>
      <c r="E266" s="86" t="s">
        <v>317</v>
      </c>
      <c r="F266" s="81"/>
      <c r="G266" s="192">
        <v>2019.5</v>
      </c>
      <c r="H266" s="58">
        <v>2019.5</v>
      </c>
      <c r="I266" s="58">
        <v>2019.5</v>
      </c>
      <c r="J266" s="185"/>
    </row>
    <row r="267" spans="1:13" ht="34.5" x14ac:dyDescent="0.2">
      <c r="A267" s="100">
        <v>2600</v>
      </c>
      <c r="B267" s="103" t="s">
        <v>342</v>
      </c>
      <c r="C267" s="90">
        <v>0</v>
      </c>
      <c r="D267" s="91">
        <v>0</v>
      </c>
      <c r="E267" s="104" t="s">
        <v>417</v>
      </c>
      <c r="F267" s="101" t="s">
        <v>418</v>
      </c>
      <c r="G267" s="192">
        <v>30384</v>
      </c>
      <c r="H267" s="58">
        <f>I267+J267</f>
        <v>66885</v>
      </c>
      <c r="I267" s="143">
        <f>I269+I284</f>
        <v>20570</v>
      </c>
      <c r="J267" s="185">
        <v>46315</v>
      </c>
    </row>
    <row r="268" spans="1:13" x14ac:dyDescent="0.2">
      <c r="A268" s="71"/>
      <c r="B268" s="77"/>
      <c r="C268" s="78"/>
      <c r="D268" s="79"/>
      <c r="E268" s="69"/>
      <c r="F268" s="81"/>
      <c r="G268" s="192"/>
      <c r="H268" s="58"/>
      <c r="I268" s="202"/>
      <c r="J268" s="185"/>
    </row>
    <row r="269" spans="1:13" x14ac:dyDescent="0.2">
      <c r="A269" s="71">
        <v>2630</v>
      </c>
      <c r="B269" s="103" t="s">
        <v>342</v>
      </c>
      <c r="C269" s="72">
        <v>3</v>
      </c>
      <c r="D269" s="73">
        <v>0</v>
      </c>
      <c r="E269" s="74" t="s">
        <v>419</v>
      </c>
      <c r="F269" s="75" t="s">
        <v>420</v>
      </c>
      <c r="G269" s="192">
        <v>27544</v>
      </c>
      <c r="H269" s="58">
        <v>62055</v>
      </c>
      <c r="I269" s="202">
        <v>15740</v>
      </c>
      <c r="J269" s="185">
        <v>46315</v>
      </c>
    </row>
    <row r="270" spans="1:13" x14ac:dyDescent="0.2">
      <c r="A270" s="71"/>
      <c r="B270" s="61"/>
      <c r="C270" s="72"/>
      <c r="D270" s="73"/>
      <c r="E270" s="69" t="s">
        <v>279</v>
      </c>
      <c r="F270" s="75"/>
      <c r="G270" s="192"/>
      <c r="H270" s="58"/>
      <c r="I270" s="202"/>
      <c r="J270" s="185"/>
      <c r="M270" s="182"/>
    </row>
    <row r="271" spans="1:13" x14ac:dyDescent="0.2">
      <c r="A271" s="71">
        <v>2631</v>
      </c>
      <c r="B271" s="105" t="s">
        <v>342</v>
      </c>
      <c r="C271" s="78">
        <v>3</v>
      </c>
      <c r="D271" s="79">
        <v>1</v>
      </c>
      <c r="E271" s="69" t="s">
        <v>421</v>
      </c>
      <c r="F271" s="112" t="s">
        <v>422</v>
      </c>
      <c r="G271" s="192">
        <f>G273+G274+G275+G276+G277+G279+G280</f>
        <v>27544</v>
      </c>
      <c r="H271" s="58">
        <f>I271+J271</f>
        <v>62055</v>
      </c>
      <c r="I271" s="202">
        <f>I273+I274+I275+I276+I277+I278</f>
        <v>15740</v>
      </c>
      <c r="J271" s="185">
        <f>J279+J280+J281</f>
        <v>46315</v>
      </c>
    </row>
    <row r="272" spans="1:13" ht="36" x14ac:dyDescent="0.2">
      <c r="A272" s="71"/>
      <c r="B272" s="77"/>
      <c r="C272" s="78"/>
      <c r="D272" s="79"/>
      <c r="E272" s="69" t="s">
        <v>282</v>
      </c>
      <c r="F272" s="81"/>
      <c r="G272" s="192"/>
      <c r="H272" s="58"/>
      <c r="I272" s="202"/>
      <c r="J272" s="185"/>
    </row>
    <row r="273" spans="1:10" x14ac:dyDescent="0.2">
      <c r="A273" s="71"/>
      <c r="B273" s="77"/>
      <c r="C273" s="78"/>
      <c r="D273" s="79"/>
      <c r="E273" s="83" t="s">
        <v>284</v>
      </c>
      <c r="F273" s="81"/>
      <c r="G273" s="192">
        <v>1110</v>
      </c>
      <c r="H273" s="58">
        <v>2200</v>
      </c>
      <c r="I273" s="58">
        <v>2200</v>
      </c>
      <c r="J273" s="185"/>
    </row>
    <row r="274" spans="1:10" ht="15.75" thickBot="1" x14ac:dyDescent="0.25">
      <c r="A274" s="71"/>
      <c r="B274" s="77"/>
      <c r="C274" s="78"/>
      <c r="D274" s="79"/>
      <c r="E274" s="85" t="s">
        <v>292</v>
      </c>
      <c r="F274" s="81"/>
      <c r="G274" s="192">
        <v>300</v>
      </c>
      <c r="H274" s="58">
        <v>700</v>
      </c>
      <c r="I274" s="58">
        <v>700</v>
      </c>
      <c r="J274" s="185"/>
    </row>
    <row r="275" spans="1:10" ht="15.75" thickBot="1" x14ac:dyDescent="0.25">
      <c r="A275" s="71"/>
      <c r="B275" s="77"/>
      <c r="C275" s="78"/>
      <c r="D275" s="79"/>
      <c r="E275" s="85" t="s">
        <v>423</v>
      </c>
      <c r="F275" s="81"/>
      <c r="G275" s="192">
        <v>200</v>
      </c>
      <c r="H275" s="58">
        <v>200</v>
      </c>
      <c r="I275" s="58">
        <v>200</v>
      </c>
      <c r="J275" s="185"/>
    </row>
    <row r="276" spans="1:10" ht="15.75" thickBot="1" x14ac:dyDescent="0.25">
      <c r="A276" s="71"/>
      <c r="B276" s="77"/>
      <c r="C276" s="78"/>
      <c r="D276" s="79"/>
      <c r="E276" s="87" t="s">
        <v>299</v>
      </c>
      <c r="F276" s="81"/>
      <c r="G276" s="192">
        <v>950</v>
      </c>
      <c r="H276" s="58">
        <v>2940</v>
      </c>
      <c r="I276" s="58">
        <v>2940</v>
      </c>
      <c r="J276" s="185"/>
    </row>
    <row r="277" spans="1:10" ht="24" x14ac:dyDescent="0.2">
      <c r="A277" s="71"/>
      <c r="B277" s="77"/>
      <c r="C277" s="78"/>
      <c r="D277" s="79"/>
      <c r="E277" s="86" t="s">
        <v>317</v>
      </c>
      <c r="F277" s="81"/>
      <c r="G277" s="192">
        <v>3200</v>
      </c>
      <c r="H277" s="58">
        <v>3200</v>
      </c>
      <c r="I277" s="58">
        <f>3200+1500</f>
        <v>4700</v>
      </c>
      <c r="J277" s="185"/>
    </row>
    <row r="278" spans="1:10" x14ac:dyDescent="0.2">
      <c r="A278" s="71"/>
      <c r="B278" s="77"/>
      <c r="C278" s="78"/>
      <c r="D278" s="79"/>
      <c r="E278" s="86" t="s">
        <v>471</v>
      </c>
      <c r="F278" s="81"/>
      <c r="G278" s="192"/>
      <c r="H278" s="58">
        <v>5000</v>
      </c>
      <c r="I278" s="202">
        <v>5000</v>
      </c>
      <c r="J278" s="185"/>
    </row>
    <row r="279" spans="1:10" s="76" customFormat="1" ht="16.5" customHeight="1" x14ac:dyDescent="0.2">
      <c r="A279" s="71"/>
      <c r="B279" s="77"/>
      <c r="C279" s="78"/>
      <c r="D279" s="79"/>
      <c r="E279" s="86" t="s">
        <v>301</v>
      </c>
      <c r="F279" s="81"/>
      <c r="G279" s="192">
        <v>4284</v>
      </c>
      <c r="H279" s="185">
        <v>8100</v>
      </c>
      <c r="I279" s="202"/>
      <c r="J279" s="185">
        <v>8100</v>
      </c>
    </row>
    <row r="280" spans="1:10" x14ac:dyDescent="0.2">
      <c r="A280" s="71"/>
      <c r="B280" s="77"/>
      <c r="C280" s="78"/>
      <c r="D280" s="79"/>
      <c r="E280" s="86" t="s">
        <v>302</v>
      </c>
      <c r="F280" s="81"/>
      <c r="G280" s="192">
        <v>17500</v>
      </c>
      <c r="H280" s="185">
        <v>36600</v>
      </c>
      <c r="I280" s="202"/>
      <c r="J280" s="185">
        <v>36600</v>
      </c>
    </row>
    <row r="281" spans="1:10" x14ac:dyDescent="0.2">
      <c r="A281" s="71"/>
      <c r="B281" s="77"/>
      <c r="C281" s="78"/>
      <c r="D281" s="79"/>
      <c r="E281" s="86" t="s">
        <v>218</v>
      </c>
      <c r="F281" s="81"/>
      <c r="G281" s="192"/>
      <c r="H281" s="58">
        <v>1615</v>
      </c>
      <c r="I281" s="202"/>
      <c r="J281" s="185">
        <v>1615</v>
      </c>
    </row>
    <row r="282" spans="1:10" x14ac:dyDescent="0.2">
      <c r="A282" s="71">
        <v>2640</v>
      </c>
      <c r="B282" s="103" t="s">
        <v>342</v>
      </c>
      <c r="C282" s="72">
        <v>4</v>
      </c>
      <c r="D282" s="73">
        <v>0</v>
      </c>
      <c r="E282" s="113" t="s">
        <v>424</v>
      </c>
      <c r="F282" s="75" t="s">
        <v>425</v>
      </c>
      <c r="G282" s="192">
        <v>2840</v>
      </c>
      <c r="H282" s="58">
        <f>H284+H285</f>
        <v>4830</v>
      </c>
      <c r="I282" s="193">
        <f>I284+I285</f>
        <v>4830</v>
      </c>
      <c r="J282" s="185">
        <v>0</v>
      </c>
    </row>
    <row r="283" spans="1:10" x14ac:dyDescent="0.2">
      <c r="A283" s="71"/>
      <c r="B283" s="61"/>
      <c r="C283" s="72"/>
      <c r="D283" s="73"/>
      <c r="E283" s="69" t="s">
        <v>279</v>
      </c>
      <c r="F283" s="75"/>
      <c r="G283" s="192"/>
      <c r="H283" s="58"/>
      <c r="I283" s="193"/>
      <c r="J283" s="185"/>
    </row>
    <row r="284" spans="1:10" x14ac:dyDescent="0.2">
      <c r="A284" s="71">
        <v>2641</v>
      </c>
      <c r="B284" s="105" t="s">
        <v>342</v>
      </c>
      <c r="C284" s="78">
        <v>4</v>
      </c>
      <c r="D284" s="79">
        <v>1</v>
      </c>
      <c r="E284" s="69" t="s">
        <v>426</v>
      </c>
      <c r="F284" s="98" t="s">
        <v>427</v>
      </c>
      <c r="G284" s="192">
        <v>2840</v>
      </c>
      <c r="H284" s="58">
        <f>H286+H287</f>
        <v>4830</v>
      </c>
      <c r="I284" s="193">
        <f>I286+I287</f>
        <v>4830</v>
      </c>
      <c r="J284" s="185">
        <v>0</v>
      </c>
    </row>
    <row r="285" spans="1:10" s="66" customFormat="1" ht="33.75" customHeight="1" x14ac:dyDescent="0.2">
      <c r="A285" s="71"/>
      <c r="B285" s="77"/>
      <c r="C285" s="78"/>
      <c r="D285" s="79"/>
      <c r="E285" s="69" t="s">
        <v>282</v>
      </c>
      <c r="F285" s="81"/>
      <c r="G285" s="192">
        <v>0</v>
      </c>
      <c r="H285" s="58"/>
      <c r="I285" s="193"/>
      <c r="J285" s="200"/>
    </row>
    <row r="286" spans="1:10" s="66" customFormat="1" ht="25.5" customHeight="1" x14ac:dyDescent="0.2">
      <c r="A286" s="71"/>
      <c r="B286" s="77"/>
      <c r="C286" s="78"/>
      <c r="D286" s="79"/>
      <c r="E286" s="83" t="s">
        <v>284</v>
      </c>
      <c r="F286" s="81"/>
      <c r="G286" s="192">
        <v>1850</v>
      </c>
      <c r="H286" s="58">
        <v>2850</v>
      </c>
      <c r="I286" s="58">
        <v>2850</v>
      </c>
      <c r="J286" s="200"/>
    </row>
    <row r="287" spans="1:10" ht="23.25" customHeight="1" thickBot="1" x14ac:dyDescent="0.25">
      <c r="A287" s="71"/>
      <c r="B287" s="77"/>
      <c r="C287" s="78"/>
      <c r="D287" s="79"/>
      <c r="E287" s="87" t="s">
        <v>299</v>
      </c>
      <c r="F287" s="81"/>
      <c r="G287" s="192">
        <v>990</v>
      </c>
      <c r="H287" s="58">
        <v>1980</v>
      </c>
      <c r="I287" s="58">
        <v>1980</v>
      </c>
      <c r="J287" s="185"/>
    </row>
    <row r="288" spans="1:10" ht="28.5" x14ac:dyDescent="0.2">
      <c r="A288" s="71">
        <v>2660</v>
      </c>
      <c r="B288" s="103" t="s">
        <v>342</v>
      </c>
      <c r="C288" s="90">
        <v>6</v>
      </c>
      <c r="D288" s="91">
        <v>0</v>
      </c>
      <c r="E288" s="74" t="s">
        <v>429</v>
      </c>
      <c r="F288" s="102" t="s">
        <v>430</v>
      </c>
      <c r="G288" s="192">
        <v>1500</v>
      </c>
      <c r="H288" s="58"/>
      <c r="I288" s="143"/>
      <c r="J288" s="185"/>
    </row>
    <row r="289" spans="1:10" s="76" customFormat="1" ht="10.5" customHeight="1" x14ac:dyDescent="0.2">
      <c r="A289" s="71"/>
      <c r="B289" s="61"/>
      <c r="C289" s="90"/>
      <c r="D289" s="91"/>
      <c r="E289" s="69" t="s">
        <v>279</v>
      </c>
      <c r="F289" s="75"/>
      <c r="G289" s="192"/>
      <c r="H289" s="58"/>
      <c r="I289" s="193"/>
      <c r="J289" s="185"/>
    </row>
    <row r="290" spans="1:10" ht="28.5" x14ac:dyDescent="0.2">
      <c r="A290" s="71">
        <v>2661</v>
      </c>
      <c r="B290" s="105" t="s">
        <v>342</v>
      </c>
      <c r="C290" s="93">
        <v>6</v>
      </c>
      <c r="D290" s="94">
        <v>1</v>
      </c>
      <c r="E290" s="69" t="s">
        <v>429</v>
      </c>
      <c r="F290" s="98" t="s">
        <v>431</v>
      </c>
      <c r="G290" s="192">
        <v>1500</v>
      </c>
      <c r="H290" s="58"/>
      <c r="I290" s="193"/>
      <c r="J290" s="185"/>
    </row>
    <row r="291" spans="1:10" ht="36" x14ac:dyDescent="0.2">
      <c r="A291" s="71"/>
      <c r="B291" s="77"/>
      <c r="C291" s="78"/>
      <c r="D291" s="79"/>
      <c r="E291" s="69" t="s">
        <v>282</v>
      </c>
      <c r="F291" s="81"/>
      <c r="G291" s="192"/>
      <c r="H291" s="58"/>
      <c r="I291" s="202"/>
      <c r="J291" s="185"/>
    </row>
    <row r="292" spans="1:10" ht="24" x14ac:dyDescent="0.2">
      <c r="A292" s="71"/>
      <c r="B292" s="77"/>
      <c r="C292" s="78"/>
      <c r="D292" s="79"/>
      <c r="E292" s="86" t="s">
        <v>317</v>
      </c>
      <c r="F292" s="81"/>
      <c r="G292" s="192">
        <v>1500</v>
      </c>
      <c r="H292" s="58"/>
      <c r="I292" s="202"/>
      <c r="J292" s="185"/>
    </row>
    <row r="293" spans="1:10" ht="22.5" x14ac:dyDescent="0.2">
      <c r="A293" s="100">
        <v>2800</v>
      </c>
      <c r="B293" s="103" t="s">
        <v>432</v>
      </c>
      <c r="C293" s="90">
        <v>0</v>
      </c>
      <c r="D293" s="91">
        <v>0</v>
      </c>
      <c r="E293" s="104" t="s">
        <v>433</v>
      </c>
      <c r="F293" s="101" t="s">
        <v>434</v>
      </c>
      <c r="G293" s="208">
        <v>7710</v>
      </c>
      <c r="H293" s="208">
        <v>5840</v>
      </c>
      <c r="I293" s="208">
        <v>5840</v>
      </c>
      <c r="J293" s="208">
        <v>0</v>
      </c>
    </row>
    <row r="294" spans="1:10" x14ac:dyDescent="0.2">
      <c r="A294" s="71">
        <v>2820</v>
      </c>
      <c r="B294" s="103" t="s">
        <v>432</v>
      </c>
      <c r="C294" s="90">
        <v>2</v>
      </c>
      <c r="D294" s="91">
        <v>0</v>
      </c>
      <c r="E294" s="74" t="s">
        <v>435</v>
      </c>
      <c r="F294" s="75" t="s">
        <v>436</v>
      </c>
      <c r="G294" s="212"/>
      <c r="H294" s="212"/>
      <c r="I294" s="212"/>
      <c r="J294" s="212"/>
    </row>
    <row r="295" spans="1:10" x14ac:dyDescent="0.2">
      <c r="A295" s="71"/>
      <c r="B295" s="61"/>
      <c r="C295" s="90"/>
      <c r="D295" s="91"/>
      <c r="E295" s="69" t="s">
        <v>279</v>
      </c>
      <c r="F295" s="75"/>
      <c r="G295" s="208">
        <v>6860</v>
      </c>
      <c r="H295" s="208">
        <v>4990</v>
      </c>
      <c r="I295" s="208">
        <v>4990</v>
      </c>
      <c r="J295" s="208">
        <v>0</v>
      </c>
    </row>
    <row r="296" spans="1:10" x14ac:dyDescent="0.2">
      <c r="A296" s="71">
        <v>2824</v>
      </c>
      <c r="B296" s="105" t="s">
        <v>432</v>
      </c>
      <c r="C296" s="93">
        <v>2</v>
      </c>
      <c r="D296" s="94">
        <v>4</v>
      </c>
      <c r="E296" s="69" t="s">
        <v>437</v>
      </c>
      <c r="F296" s="98"/>
      <c r="G296" s="208">
        <f>G299+G298+G297+G301</f>
        <v>6860</v>
      </c>
      <c r="H296" s="208">
        <f>H297+H298+H299</f>
        <v>4990</v>
      </c>
      <c r="I296" s="208">
        <v>4990</v>
      </c>
      <c r="J296" s="213">
        <v>0</v>
      </c>
    </row>
    <row r="297" spans="1:10" ht="21.75" customHeight="1" x14ac:dyDescent="0.2">
      <c r="A297" s="71"/>
      <c r="B297" s="105"/>
      <c r="C297" s="93"/>
      <c r="D297" s="94"/>
      <c r="E297" s="82" t="s">
        <v>294</v>
      </c>
      <c r="F297" s="98"/>
      <c r="G297" s="203">
        <v>960</v>
      </c>
      <c r="H297" s="204">
        <v>700</v>
      </c>
      <c r="I297" s="203">
        <v>700</v>
      </c>
      <c r="J297" s="185"/>
    </row>
    <row r="298" spans="1:10" ht="29.25" customHeight="1" thickBot="1" x14ac:dyDescent="0.25">
      <c r="A298" s="71"/>
      <c r="B298" s="105"/>
      <c r="C298" s="93"/>
      <c r="D298" s="94"/>
      <c r="E298" s="85" t="s">
        <v>292</v>
      </c>
      <c r="F298" s="98"/>
      <c r="G298" s="188">
        <v>1800</v>
      </c>
      <c r="H298" s="114">
        <v>1990</v>
      </c>
      <c r="I298" s="193">
        <v>1990</v>
      </c>
      <c r="J298" s="185"/>
    </row>
    <row r="299" spans="1:10" s="66" customFormat="1" ht="35.25" customHeight="1" thickBot="1" x14ac:dyDescent="0.25">
      <c r="A299" s="71" t="s">
        <v>438</v>
      </c>
      <c r="B299" s="105"/>
      <c r="C299" s="93"/>
      <c r="D299" s="94"/>
      <c r="E299" s="87" t="s">
        <v>299</v>
      </c>
      <c r="F299" s="98"/>
      <c r="G299" s="188">
        <v>2300</v>
      </c>
      <c r="H299" s="114">
        <v>2300</v>
      </c>
      <c r="I299" s="193">
        <v>2300</v>
      </c>
      <c r="J299" s="200"/>
    </row>
    <row r="300" spans="1:10" ht="17.25" customHeight="1" thickBot="1" x14ac:dyDescent="0.25">
      <c r="A300" s="71"/>
      <c r="B300" s="105"/>
      <c r="C300" s="93"/>
      <c r="D300" s="94"/>
      <c r="E300" s="85" t="s">
        <v>292</v>
      </c>
      <c r="F300" s="98"/>
      <c r="G300" s="192">
        <v>0</v>
      </c>
      <c r="H300" s="189"/>
      <c r="I300" s="193"/>
      <c r="J300" s="185"/>
    </row>
    <row r="301" spans="1:10" x14ac:dyDescent="0.2">
      <c r="A301" s="71"/>
      <c r="B301" s="105"/>
      <c r="C301" s="93"/>
      <c r="D301" s="94"/>
      <c r="E301" s="86" t="s">
        <v>302</v>
      </c>
      <c r="F301" s="98"/>
      <c r="G301" s="192">
        <v>1800</v>
      </c>
      <c r="H301" s="189"/>
      <c r="I301" s="193"/>
      <c r="J301" s="185"/>
    </row>
    <row r="302" spans="1:10" ht="19.5" customHeight="1" x14ac:dyDescent="0.2">
      <c r="A302" s="71">
        <v>2840</v>
      </c>
      <c r="B302" s="103" t="s">
        <v>432</v>
      </c>
      <c r="C302" s="90">
        <v>4</v>
      </c>
      <c r="D302" s="91">
        <v>0</v>
      </c>
      <c r="E302" s="74" t="s">
        <v>439</v>
      </c>
      <c r="F302" s="102" t="s">
        <v>440</v>
      </c>
      <c r="G302" s="192">
        <v>850</v>
      </c>
      <c r="H302" s="58">
        <v>850</v>
      </c>
      <c r="I302" s="143">
        <v>850</v>
      </c>
      <c r="J302" s="185"/>
    </row>
    <row r="303" spans="1:10" s="76" customFormat="1" ht="19.5" customHeight="1" x14ac:dyDescent="0.2">
      <c r="A303" s="71"/>
      <c r="B303" s="61"/>
      <c r="C303" s="90"/>
      <c r="D303" s="91"/>
      <c r="E303" s="69" t="s">
        <v>279</v>
      </c>
      <c r="F303" s="75"/>
      <c r="G303" s="192">
        <v>0</v>
      </c>
      <c r="H303" s="58"/>
      <c r="I303" s="193"/>
      <c r="J303" s="185"/>
    </row>
    <row r="304" spans="1:10" ht="19.5" customHeight="1" x14ac:dyDescent="0.2">
      <c r="A304" s="71">
        <v>2841</v>
      </c>
      <c r="B304" s="105" t="s">
        <v>432</v>
      </c>
      <c r="C304" s="93">
        <v>4</v>
      </c>
      <c r="D304" s="94">
        <v>1</v>
      </c>
      <c r="E304" s="80" t="s">
        <v>441</v>
      </c>
      <c r="F304" s="102"/>
      <c r="G304" s="192">
        <v>850</v>
      </c>
      <c r="H304" s="58">
        <v>850</v>
      </c>
      <c r="I304" s="193">
        <v>850</v>
      </c>
      <c r="J304" s="185"/>
    </row>
    <row r="305" spans="1:15" ht="30" customHeight="1" x14ac:dyDescent="0.2">
      <c r="A305" s="71"/>
      <c r="B305" s="105"/>
      <c r="C305" s="93"/>
      <c r="D305" s="94"/>
      <c r="E305" s="69" t="s">
        <v>282</v>
      </c>
      <c r="F305" s="102"/>
      <c r="G305" s="192">
        <v>0</v>
      </c>
      <c r="H305" s="185"/>
      <c r="I305" s="193"/>
      <c r="J305" s="185"/>
    </row>
    <row r="306" spans="1:15" ht="30" customHeight="1" x14ac:dyDescent="0.2">
      <c r="A306" s="71"/>
      <c r="B306" s="105"/>
      <c r="C306" s="93"/>
      <c r="D306" s="94"/>
      <c r="E306" s="69" t="s">
        <v>442</v>
      </c>
      <c r="F306" s="102"/>
      <c r="G306" s="192">
        <v>400</v>
      </c>
      <c r="H306" s="185">
        <v>400</v>
      </c>
      <c r="I306" s="193">
        <v>400</v>
      </c>
      <c r="J306" s="185"/>
    </row>
    <row r="307" spans="1:15" ht="30" customHeight="1" x14ac:dyDescent="0.2">
      <c r="A307" s="71"/>
      <c r="B307" s="105"/>
      <c r="C307" s="93"/>
      <c r="D307" s="94"/>
      <c r="E307" s="69" t="s">
        <v>292</v>
      </c>
      <c r="F307" s="102"/>
      <c r="G307" s="192"/>
      <c r="H307" s="185">
        <v>450</v>
      </c>
      <c r="I307" s="193">
        <v>450</v>
      </c>
      <c r="J307" s="185"/>
    </row>
    <row r="308" spans="1:15" ht="19.5" customHeight="1" x14ac:dyDescent="0.2">
      <c r="A308" s="71"/>
      <c r="B308" s="105"/>
      <c r="C308" s="93"/>
      <c r="D308" s="94"/>
      <c r="E308" s="69" t="s">
        <v>443</v>
      </c>
      <c r="F308" s="102"/>
      <c r="G308" s="192">
        <v>450</v>
      </c>
      <c r="H308" s="185">
        <v>0</v>
      </c>
      <c r="I308" s="193">
        <v>0</v>
      </c>
      <c r="J308" s="185"/>
    </row>
    <row r="309" spans="1:15" s="76" customFormat="1" ht="32.25" customHeight="1" thickBot="1" x14ac:dyDescent="0.25">
      <c r="A309" s="100">
        <v>2900</v>
      </c>
      <c r="B309" s="103" t="s">
        <v>444</v>
      </c>
      <c r="C309" s="72">
        <v>0</v>
      </c>
      <c r="D309" s="73">
        <v>0</v>
      </c>
      <c r="E309" s="104" t="s">
        <v>445</v>
      </c>
      <c r="F309" s="101" t="s">
        <v>446</v>
      </c>
      <c r="G309" s="188">
        <v>46594.934799999995</v>
      </c>
      <c r="H309" s="114">
        <v>65121.534799999994</v>
      </c>
      <c r="I309" s="205">
        <v>48500</v>
      </c>
      <c r="J309" s="185">
        <v>16621.534800000001</v>
      </c>
      <c r="O309" s="85"/>
    </row>
    <row r="310" spans="1:15" x14ac:dyDescent="0.2">
      <c r="A310" s="68"/>
      <c r="B310" s="61"/>
      <c r="C310" s="62"/>
      <c r="D310" s="63"/>
      <c r="E310" s="69" t="s">
        <v>276</v>
      </c>
      <c r="F310" s="70"/>
      <c r="G310" s="192"/>
      <c r="H310" s="210"/>
      <c r="I310" s="199"/>
      <c r="J310" s="185"/>
      <c r="O310" s="76"/>
    </row>
    <row r="311" spans="1:15" ht="24" x14ac:dyDescent="0.2">
      <c r="A311" s="71">
        <v>2910</v>
      </c>
      <c r="B311" s="103" t="s">
        <v>444</v>
      </c>
      <c r="C311" s="72">
        <v>1</v>
      </c>
      <c r="D311" s="73">
        <v>0</v>
      </c>
      <c r="E311" s="74" t="s">
        <v>447</v>
      </c>
      <c r="F311" s="75" t="s">
        <v>448</v>
      </c>
      <c r="G311" s="192">
        <v>46594.934799999995</v>
      </c>
      <c r="H311" s="114">
        <v>65121.534799999994</v>
      </c>
      <c r="I311" s="205">
        <v>48500</v>
      </c>
      <c r="J311" s="185">
        <v>16621.534800000001</v>
      </c>
    </row>
    <row r="312" spans="1:15" x14ac:dyDescent="0.2">
      <c r="A312" s="71"/>
      <c r="B312" s="61"/>
      <c r="C312" s="72"/>
      <c r="D312" s="73"/>
      <c r="E312" s="69" t="s">
        <v>279</v>
      </c>
      <c r="F312" s="75"/>
      <c r="G312" s="192"/>
      <c r="H312" s="58"/>
      <c r="I312" s="193"/>
      <c r="J312" s="185"/>
    </row>
    <row r="313" spans="1:15" x14ac:dyDescent="0.2">
      <c r="A313" s="71">
        <v>2911</v>
      </c>
      <c r="B313" s="105" t="s">
        <v>444</v>
      </c>
      <c r="C313" s="78">
        <v>1</v>
      </c>
      <c r="D313" s="79">
        <v>1</v>
      </c>
      <c r="E313" s="69" t="s">
        <v>449</v>
      </c>
      <c r="F313" s="98" t="s">
        <v>450</v>
      </c>
      <c r="G313" s="192">
        <f>G314+G325+G326+G327+G328</f>
        <v>46594.9</v>
      </c>
      <c r="H313" s="114">
        <f>I313+J313</f>
        <v>65121.5</v>
      </c>
      <c r="I313" s="205">
        <v>48500</v>
      </c>
      <c r="J313" s="185">
        <f>J327+J329</f>
        <v>16621.5</v>
      </c>
    </row>
    <row r="314" spans="1:15" s="66" customFormat="1" ht="42" customHeight="1" x14ac:dyDescent="0.2">
      <c r="A314" s="71"/>
      <c r="B314" s="77"/>
      <c r="C314" s="78"/>
      <c r="D314" s="79"/>
      <c r="E314" s="69" t="s">
        <v>282</v>
      </c>
      <c r="F314" s="81"/>
      <c r="G314" s="192"/>
      <c r="H314" s="58"/>
      <c r="I314" s="193"/>
      <c r="J314" s="200"/>
      <c r="O314" s="31"/>
    </row>
    <row r="315" spans="1:15" ht="24" hidden="1" x14ac:dyDescent="0.2">
      <c r="A315" s="71"/>
      <c r="B315" s="77"/>
      <c r="C315" s="78"/>
      <c r="D315" s="79"/>
      <c r="E315" s="115" t="s">
        <v>317</v>
      </c>
      <c r="F315" s="81"/>
      <c r="G315" s="192">
        <v>0</v>
      </c>
      <c r="H315" s="114"/>
      <c r="I315" s="193"/>
      <c r="J315" s="185"/>
      <c r="O315" s="66"/>
    </row>
    <row r="316" spans="1:15" s="76" customFormat="1" ht="10.5" hidden="1" customHeight="1" x14ac:dyDescent="0.2">
      <c r="A316" s="71"/>
      <c r="B316" s="77"/>
      <c r="C316" s="78"/>
      <c r="D316" s="79"/>
      <c r="E316" s="115" t="s">
        <v>302</v>
      </c>
      <c r="F316" s="81"/>
      <c r="G316" s="192">
        <v>0</v>
      </c>
      <c r="H316" s="114"/>
      <c r="I316" s="193"/>
      <c r="J316" s="185"/>
      <c r="O316" s="31"/>
    </row>
    <row r="317" spans="1:15" ht="17.25" hidden="1" customHeight="1" x14ac:dyDescent="0.2">
      <c r="A317" s="100">
        <v>3000</v>
      </c>
      <c r="B317" s="103" t="s">
        <v>109</v>
      </c>
      <c r="C317" s="72">
        <v>0</v>
      </c>
      <c r="D317" s="73">
        <v>0</v>
      </c>
      <c r="E317" s="104" t="s">
        <v>451</v>
      </c>
      <c r="F317" s="101" t="s">
        <v>452</v>
      </c>
      <c r="G317" s="192">
        <v>0</v>
      </c>
      <c r="H317" s="114"/>
      <c r="I317" s="193"/>
      <c r="J317" s="185"/>
      <c r="O317" s="76"/>
    </row>
    <row r="318" spans="1:15" hidden="1" x14ac:dyDescent="0.2">
      <c r="A318" s="71"/>
      <c r="B318" s="77"/>
      <c r="C318" s="78"/>
      <c r="D318" s="79"/>
      <c r="E318" s="69" t="s">
        <v>320</v>
      </c>
      <c r="F318" s="81"/>
      <c r="G318" s="192">
        <v>0</v>
      </c>
      <c r="H318" s="58"/>
      <c r="I318" s="199"/>
      <c r="J318" s="185"/>
    </row>
    <row r="319" spans="1:15" hidden="1" x14ac:dyDescent="0.2">
      <c r="A319" s="71"/>
      <c r="B319" s="61"/>
      <c r="C319" s="72"/>
      <c r="D319" s="73"/>
      <c r="E319" s="69" t="s">
        <v>279</v>
      </c>
      <c r="F319" s="75"/>
      <c r="G319" s="192">
        <v>0</v>
      </c>
      <c r="H319" s="58"/>
      <c r="I319" s="193"/>
      <c r="J319" s="185"/>
    </row>
    <row r="320" spans="1:15" ht="24" hidden="1" x14ac:dyDescent="0.2">
      <c r="A320" s="116">
        <v>3091</v>
      </c>
      <c r="B320" s="105" t="s">
        <v>109</v>
      </c>
      <c r="C320" s="117">
        <v>9</v>
      </c>
      <c r="D320" s="118">
        <v>1</v>
      </c>
      <c r="E320" s="119" t="s">
        <v>453</v>
      </c>
      <c r="F320" s="120" t="s">
        <v>454</v>
      </c>
      <c r="G320" s="192">
        <v>0</v>
      </c>
      <c r="H320" s="214"/>
      <c r="I320" s="193"/>
      <c r="J320" s="185"/>
    </row>
    <row r="321" spans="1:15" ht="30" hidden="1" customHeight="1" x14ac:dyDescent="0.2">
      <c r="A321" s="71"/>
      <c r="B321" s="77"/>
      <c r="C321" s="78"/>
      <c r="D321" s="79"/>
      <c r="E321" s="69" t="s">
        <v>282</v>
      </c>
      <c r="F321" s="81"/>
      <c r="G321" s="192">
        <v>0</v>
      </c>
      <c r="H321" s="58"/>
      <c r="I321" s="215"/>
      <c r="J321" s="185"/>
    </row>
    <row r="322" spans="1:15" hidden="1" x14ac:dyDescent="0.2">
      <c r="A322" s="71"/>
      <c r="B322" s="77"/>
      <c r="C322" s="78"/>
      <c r="D322" s="79"/>
      <c r="E322" s="69" t="s">
        <v>320</v>
      </c>
      <c r="F322" s="81"/>
      <c r="G322" s="192">
        <v>0</v>
      </c>
      <c r="H322" s="58"/>
      <c r="I322" s="193"/>
      <c r="J322" s="185"/>
    </row>
    <row r="323" spans="1:15" hidden="1" x14ac:dyDescent="0.2">
      <c r="A323" s="71"/>
      <c r="B323" s="77"/>
      <c r="C323" s="78"/>
      <c r="D323" s="79"/>
      <c r="E323" s="69" t="s">
        <v>320</v>
      </c>
      <c r="F323" s="81"/>
      <c r="G323" s="192">
        <v>0</v>
      </c>
      <c r="H323" s="58"/>
      <c r="I323" s="193"/>
      <c r="J323" s="185"/>
    </row>
    <row r="324" spans="1:15" ht="24" hidden="1" x14ac:dyDescent="0.2">
      <c r="A324" s="116">
        <v>3092</v>
      </c>
      <c r="B324" s="105" t="s">
        <v>109</v>
      </c>
      <c r="C324" s="117">
        <v>9</v>
      </c>
      <c r="D324" s="118">
        <v>2</v>
      </c>
      <c r="E324" s="119" t="s">
        <v>455</v>
      </c>
      <c r="F324" s="120"/>
      <c r="G324" s="192">
        <v>0</v>
      </c>
      <c r="H324" s="214"/>
      <c r="I324" s="193"/>
      <c r="J324" s="185"/>
    </row>
    <row r="325" spans="1:15" ht="24" x14ac:dyDescent="0.2">
      <c r="A325" s="71"/>
      <c r="B325" s="77"/>
      <c r="C325" s="78"/>
      <c r="D325" s="79"/>
      <c r="E325" s="86" t="s">
        <v>317</v>
      </c>
      <c r="F325" s="81"/>
      <c r="G325" s="192">
        <v>44850</v>
      </c>
      <c r="H325" s="58">
        <v>48000</v>
      </c>
      <c r="I325" s="215"/>
      <c r="J325" s="185"/>
    </row>
    <row r="326" spans="1:15" s="76" customFormat="1" ht="19.5" customHeight="1" x14ac:dyDescent="0.2">
      <c r="A326" s="71"/>
      <c r="B326" s="77"/>
      <c r="C326" s="78"/>
      <c r="D326" s="79"/>
      <c r="E326" s="69" t="s">
        <v>428</v>
      </c>
      <c r="F326" s="81"/>
      <c r="G326" s="192">
        <v>300</v>
      </c>
      <c r="H326" s="58">
        <v>500</v>
      </c>
      <c r="I326" s="193"/>
      <c r="J326" s="185"/>
      <c r="O326" s="31"/>
    </row>
    <row r="327" spans="1:15" s="76" customFormat="1" ht="19.5" customHeight="1" x14ac:dyDescent="0.2">
      <c r="A327" s="71"/>
      <c r="B327" s="77"/>
      <c r="C327" s="78"/>
      <c r="D327" s="79"/>
      <c r="E327" s="69" t="s">
        <v>456</v>
      </c>
      <c r="F327" s="81"/>
      <c r="G327" s="192">
        <v>990</v>
      </c>
      <c r="H327" s="58">
        <v>15871.5</v>
      </c>
      <c r="I327" s="193"/>
      <c r="J327" s="185">
        <v>15871.5</v>
      </c>
    </row>
    <row r="328" spans="1:15" s="76" customFormat="1" ht="19.5" customHeight="1" x14ac:dyDescent="0.2">
      <c r="A328" s="71"/>
      <c r="B328" s="77"/>
      <c r="C328" s="78"/>
      <c r="D328" s="79"/>
      <c r="E328" s="69" t="s">
        <v>457</v>
      </c>
      <c r="F328" s="81"/>
      <c r="G328" s="192">
        <v>454.9</v>
      </c>
      <c r="H328" s="58"/>
      <c r="I328" s="193"/>
      <c r="J328" s="185"/>
    </row>
    <row r="329" spans="1:15" s="76" customFormat="1" ht="19.5" customHeight="1" x14ac:dyDescent="0.2">
      <c r="A329" s="71"/>
      <c r="B329" s="77"/>
      <c r="C329" s="78"/>
      <c r="D329" s="79"/>
      <c r="E329" s="24" t="s">
        <v>218</v>
      </c>
      <c r="F329" s="81"/>
      <c r="G329" s="192"/>
      <c r="H329" s="58">
        <v>750</v>
      </c>
      <c r="I329" s="143"/>
      <c r="J329" s="185">
        <v>750</v>
      </c>
    </row>
    <row r="330" spans="1:15" ht="33" x14ac:dyDescent="0.2">
      <c r="A330" s="100">
        <v>3000</v>
      </c>
      <c r="B330" s="103" t="s">
        <v>109</v>
      </c>
      <c r="C330" s="90">
        <v>0</v>
      </c>
      <c r="D330" s="91">
        <v>0</v>
      </c>
      <c r="E330" s="104" t="s">
        <v>451</v>
      </c>
      <c r="F330" s="101" t="s">
        <v>452</v>
      </c>
      <c r="G330" s="188">
        <v>5684</v>
      </c>
      <c r="H330" s="114">
        <v>5684</v>
      </c>
      <c r="I330" s="206">
        <v>5684</v>
      </c>
      <c r="J330" s="185"/>
      <c r="O330" s="76"/>
    </row>
    <row r="331" spans="1:15" ht="28.5" x14ac:dyDescent="0.2">
      <c r="A331" s="71">
        <v>3070</v>
      </c>
      <c r="B331" s="103" t="s">
        <v>109</v>
      </c>
      <c r="C331" s="72">
        <v>7</v>
      </c>
      <c r="D331" s="73">
        <v>0</v>
      </c>
      <c r="E331" s="74" t="s">
        <v>458</v>
      </c>
      <c r="F331" s="75" t="s">
        <v>459</v>
      </c>
      <c r="G331" s="188">
        <v>5684</v>
      </c>
      <c r="H331" s="58">
        <v>5684</v>
      </c>
      <c r="I331" s="193">
        <v>5684</v>
      </c>
      <c r="J331" s="185"/>
    </row>
    <row r="332" spans="1:15" x14ac:dyDescent="0.2">
      <c r="A332" s="71"/>
      <c r="B332" s="61"/>
      <c r="C332" s="72"/>
      <c r="D332" s="73"/>
      <c r="E332" s="69" t="s">
        <v>279</v>
      </c>
      <c r="F332" s="75"/>
      <c r="G332" s="192">
        <v>0</v>
      </c>
      <c r="H332" s="58"/>
      <c r="I332" s="193"/>
      <c r="J332" s="185"/>
    </row>
    <row r="333" spans="1:15" ht="24" x14ac:dyDescent="0.2">
      <c r="A333" s="71">
        <v>3071</v>
      </c>
      <c r="B333" s="105" t="s">
        <v>109</v>
      </c>
      <c r="C333" s="78">
        <v>7</v>
      </c>
      <c r="D333" s="79">
        <v>1</v>
      </c>
      <c r="E333" s="69" t="s">
        <v>458</v>
      </c>
      <c r="F333" s="98" t="s">
        <v>460</v>
      </c>
      <c r="G333" s="192">
        <v>5684</v>
      </c>
      <c r="H333" s="58">
        <v>5684</v>
      </c>
      <c r="I333" s="193">
        <f>I335+I336+I337</f>
        <v>5684</v>
      </c>
      <c r="J333" s="185"/>
    </row>
    <row r="334" spans="1:15" ht="36" x14ac:dyDescent="0.2">
      <c r="A334" s="71"/>
      <c r="B334" s="77"/>
      <c r="C334" s="78"/>
      <c r="D334" s="79"/>
      <c r="E334" s="69" t="s">
        <v>282</v>
      </c>
      <c r="F334" s="81"/>
      <c r="G334" s="192">
        <v>0</v>
      </c>
      <c r="H334" s="58"/>
      <c r="I334" s="193"/>
      <c r="J334" s="185"/>
    </row>
    <row r="335" spans="1:15" ht="27.75" customHeight="1" x14ac:dyDescent="0.2">
      <c r="A335" s="71"/>
      <c r="B335" s="77"/>
      <c r="C335" s="78"/>
      <c r="D335" s="79"/>
      <c r="E335" s="121" t="s">
        <v>461</v>
      </c>
      <c r="F335" s="81"/>
      <c r="G335" s="192">
        <v>4500</v>
      </c>
      <c r="H335" s="58">
        <v>4500</v>
      </c>
      <c r="I335" s="58">
        <v>4500</v>
      </c>
      <c r="J335" s="185"/>
    </row>
    <row r="336" spans="1:15" ht="24.75" customHeight="1" x14ac:dyDescent="0.2">
      <c r="A336" s="71"/>
      <c r="B336" s="77"/>
      <c r="C336" s="78"/>
      <c r="D336" s="79"/>
      <c r="E336" s="108" t="s">
        <v>462</v>
      </c>
      <c r="F336" s="81"/>
      <c r="G336" s="192">
        <v>984</v>
      </c>
      <c r="H336" s="58">
        <v>984</v>
      </c>
      <c r="I336" s="58">
        <v>984</v>
      </c>
      <c r="J336" s="185"/>
    </row>
    <row r="337" spans="1:15" x14ac:dyDescent="0.2">
      <c r="A337" s="116"/>
      <c r="B337" s="77"/>
      <c r="C337" s="78"/>
      <c r="D337" s="79"/>
      <c r="E337" s="108" t="s">
        <v>463</v>
      </c>
      <c r="F337" s="81"/>
      <c r="G337" s="192">
        <v>200</v>
      </c>
      <c r="H337" s="58">
        <v>200</v>
      </c>
      <c r="I337" s="58">
        <v>200</v>
      </c>
      <c r="J337" s="185"/>
    </row>
    <row r="338" spans="1:15" s="76" customFormat="1" ht="24" customHeight="1" x14ac:dyDescent="0.2">
      <c r="A338" s="122">
        <v>3100</v>
      </c>
      <c r="B338" s="90" t="s">
        <v>112</v>
      </c>
      <c r="C338" s="90">
        <v>0</v>
      </c>
      <c r="D338" s="91">
        <v>0</v>
      </c>
      <c r="E338" s="123" t="s">
        <v>464</v>
      </c>
      <c r="F338" s="124"/>
      <c r="G338" s="207">
        <v>36975.9</v>
      </c>
      <c r="H338" s="189">
        <v>20103.921399999999</v>
      </c>
      <c r="I338" s="193">
        <v>20103.921399999999</v>
      </c>
      <c r="J338" s="185">
        <v>0</v>
      </c>
      <c r="O338" s="31"/>
    </row>
    <row r="339" spans="1:15" x14ac:dyDescent="0.2">
      <c r="A339" s="116"/>
      <c r="B339" s="61"/>
      <c r="C339" s="62"/>
      <c r="D339" s="63"/>
      <c r="E339" s="69" t="s">
        <v>276</v>
      </c>
      <c r="F339" s="70"/>
      <c r="G339" s="192">
        <v>0</v>
      </c>
      <c r="H339" s="58"/>
      <c r="I339" s="199"/>
      <c r="J339" s="185"/>
      <c r="O339" s="76"/>
    </row>
    <row r="340" spans="1:15" ht="24" x14ac:dyDescent="0.2">
      <c r="A340" s="116">
        <v>3110</v>
      </c>
      <c r="B340" s="125" t="s">
        <v>112</v>
      </c>
      <c r="C340" s="125">
        <v>1</v>
      </c>
      <c r="D340" s="126">
        <v>0</v>
      </c>
      <c r="E340" s="127" t="s">
        <v>465</v>
      </c>
      <c r="F340" s="98"/>
      <c r="G340" s="192">
        <v>0</v>
      </c>
      <c r="H340" s="114"/>
      <c r="I340" s="191"/>
      <c r="J340" s="185"/>
    </row>
    <row r="341" spans="1:15" x14ac:dyDescent="0.2">
      <c r="A341" s="116"/>
      <c r="B341" s="61"/>
      <c r="C341" s="72"/>
      <c r="D341" s="73"/>
      <c r="E341" s="69" t="s">
        <v>279</v>
      </c>
      <c r="F341" s="75"/>
      <c r="G341" s="192">
        <v>0</v>
      </c>
      <c r="H341" s="58"/>
      <c r="I341" s="193"/>
      <c r="J341" s="185"/>
    </row>
    <row r="342" spans="1:15" ht="15.75" thickBot="1" x14ac:dyDescent="0.25">
      <c r="A342" s="128">
        <v>3112</v>
      </c>
      <c r="B342" s="129" t="s">
        <v>112</v>
      </c>
      <c r="C342" s="129">
        <v>1</v>
      </c>
      <c r="D342" s="130">
        <v>2</v>
      </c>
      <c r="E342" s="131" t="s">
        <v>466</v>
      </c>
      <c r="F342" s="132"/>
      <c r="G342" s="208">
        <v>36975.9</v>
      </c>
      <c r="H342" s="208">
        <v>20103.921399999999</v>
      </c>
      <c r="I342" s="208">
        <v>20103.921399999999</v>
      </c>
      <c r="J342" s="208">
        <v>0</v>
      </c>
    </row>
    <row r="343" spans="1:15" ht="36.75" thickBot="1" x14ac:dyDescent="0.25">
      <c r="A343" s="71"/>
      <c r="B343" s="77"/>
      <c r="C343" s="78"/>
      <c r="D343" s="79"/>
      <c r="E343" s="69" t="s">
        <v>282</v>
      </c>
      <c r="F343" s="81"/>
      <c r="G343" s="192"/>
      <c r="H343" s="58"/>
      <c r="I343" s="216"/>
      <c r="J343" s="185"/>
    </row>
    <row r="344" spans="1:15" x14ac:dyDescent="0.2">
      <c r="A344" s="71"/>
      <c r="B344" s="77"/>
      <c r="C344" s="78"/>
      <c r="D344" s="79"/>
      <c r="E344" s="115" t="s">
        <v>467</v>
      </c>
      <c r="F344" s="81"/>
      <c r="G344" s="208">
        <v>36975.9</v>
      </c>
      <c r="H344" s="208">
        <v>20103.921399999999</v>
      </c>
      <c r="I344" s="208">
        <v>20103.921399999999</v>
      </c>
      <c r="J344" s="208">
        <v>0</v>
      </c>
    </row>
    <row r="345" spans="1:15" x14ac:dyDescent="0.2">
      <c r="B345" s="133"/>
      <c r="C345" s="134"/>
      <c r="D345" s="135"/>
    </row>
    <row r="346" spans="1:15" x14ac:dyDescent="0.2">
      <c r="B346" s="137"/>
      <c r="C346" s="134"/>
      <c r="D346" s="135"/>
    </row>
    <row r="347" spans="1:15" x14ac:dyDescent="0.2">
      <c r="B347" s="137"/>
      <c r="C347" s="134"/>
      <c r="D347" s="135"/>
      <c r="E347" s="31"/>
    </row>
    <row r="348" spans="1:15" x14ac:dyDescent="0.2">
      <c r="B348" s="137"/>
      <c r="C348" s="138"/>
      <c r="D348" s="139"/>
    </row>
  </sheetData>
  <mergeCells count="11">
    <mergeCell ref="A1:I1"/>
    <mergeCell ref="A2:I2"/>
    <mergeCell ref="H4:I4"/>
    <mergeCell ref="A5:A6"/>
    <mergeCell ref="B5:B6"/>
    <mergeCell ref="C5:C6"/>
    <mergeCell ref="D5:D6"/>
    <mergeCell ref="E5:E6"/>
    <mergeCell ref="F5:F6"/>
    <mergeCell ref="G5:G6"/>
    <mergeCell ref="H5:J5"/>
  </mergeCells>
  <pageMargins left="0.25" right="0.25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Ekamutner</vt:lpstr>
      <vt:lpstr>Gorcarnakan_caxs</vt:lpstr>
      <vt:lpstr>Tntesagitakan</vt:lpstr>
      <vt:lpstr>Dificit</vt:lpstr>
      <vt:lpstr>Dificiti_caxs</vt:lpstr>
      <vt:lpstr>Лист6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Пользователь Windows</cp:lastModifiedBy>
  <cp:lastPrinted>2021-07-09T06:20:20Z</cp:lastPrinted>
  <dcterms:created xsi:type="dcterms:W3CDTF">2021-07-08T12:12:32Z</dcterms:created>
  <dcterms:modified xsi:type="dcterms:W3CDTF">2021-07-09T06:21:38Z</dcterms:modified>
</cp:coreProperties>
</file>