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00" yWindow="1410" windowWidth="12120" windowHeight="7740" activeTab="5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  <definedName name="_xlnm.Print_Area" localSheetId="0">Sheet1!$A$1:$F$54</definedName>
  </definedNames>
  <calcPr calcId="124519"/>
</workbook>
</file>

<file path=xl/calcChain.xml><?xml version="1.0" encoding="utf-8"?>
<calcChain xmlns="http://schemas.openxmlformats.org/spreadsheetml/2006/main">
  <c r="I301" i="8"/>
  <c r="I299" s="1"/>
  <c r="G264"/>
  <c r="H250"/>
  <c r="G257"/>
  <c r="G253"/>
  <c r="G256"/>
  <c r="G252"/>
  <c r="G262"/>
  <c r="H260"/>
  <c r="G260" s="1"/>
  <c r="G240"/>
  <c r="G241"/>
  <c r="H236"/>
  <c r="I38"/>
  <c r="D21" i="5"/>
  <c r="D19"/>
  <c r="E73" i="4"/>
  <c r="D73" s="1"/>
  <c r="F8"/>
  <c r="D98"/>
  <c r="F98"/>
  <c r="F91" s="1"/>
  <c r="D91" s="1"/>
  <c r="D79"/>
  <c r="D83"/>
  <c r="D78"/>
  <c r="E50"/>
  <c r="D55"/>
  <c r="D58"/>
  <c r="D59"/>
  <c r="D52"/>
  <c r="D50" s="1"/>
  <c r="D75"/>
  <c r="D62"/>
  <c r="E62"/>
  <c r="E60" s="1"/>
  <c r="D60" s="1"/>
  <c r="D64"/>
  <c r="D45"/>
  <c r="E43"/>
  <c r="D43" s="1"/>
  <c r="E33"/>
  <c r="D42"/>
  <c r="D33" s="1"/>
  <c r="D41"/>
  <c r="D28"/>
  <c r="E28"/>
  <c r="D30"/>
  <c r="E19"/>
  <c r="E17" s="1"/>
  <c r="D23"/>
  <c r="D24"/>
  <c r="D25"/>
  <c r="D26"/>
  <c r="D22"/>
  <c r="G46" i="3"/>
  <c r="H44"/>
  <c r="G44" s="1"/>
  <c r="H30"/>
  <c r="H72"/>
  <c r="H71"/>
  <c r="G58"/>
  <c r="H58"/>
  <c r="I28"/>
  <c r="H9"/>
  <c r="G14"/>
  <c r="I74"/>
  <c r="I72" s="1"/>
  <c r="H74"/>
  <c r="G74" s="1"/>
  <c r="H33"/>
  <c r="H28" s="1"/>
  <c r="G16"/>
  <c r="H330" i="8"/>
  <c r="G330" s="1"/>
  <c r="G328"/>
  <c r="H299"/>
  <c r="H297" s="1"/>
  <c r="H272"/>
  <c r="G272" s="1"/>
  <c r="G202"/>
  <c r="H38"/>
  <c r="G38"/>
  <c r="E15" i="2"/>
  <c r="D15" s="1"/>
  <c r="D13" s="1"/>
  <c r="D42"/>
  <c r="E42"/>
  <c r="E39" s="1"/>
  <c r="D39" s="1"/>
  <c r="D25"/>
  <c r="E25"/>
  <c r="E23" s="1"/>
  <c r="D23" s="1"/>
  <c r="D19"/>
  <c r="D18"/>
  <c r="H288" i="8"/>
  <c r="H286" s="1"/>
  <c r="G288"/>
  <c r="I288"/>
  <c r="H275"/>
  <c r="G275" s="1"/>
  <c r="H269"/>
  <c r="H267" s="1"/>
  <c r="G250"/>
  <c r="H235"/>
  <c r="G235"/>
  <c r="H224"/>
  <c r="H212" s="1"/>
  <c r="G212" s="1"/>
  <c r="H13"/>
  <c r="H11" s="1"/>
  <c r="I13"/>
  <c r="I11" s="1"/>
  <c r="I9" s="1"/>
  <c r="G12"/>
  <c r="G14"/>
  <c r="G15"/>
  <c r="G13" s="1"/>
  <c r="G16"/>
  <c r="G17"/>
  <c r="G18"/>
  <c r="G19"/>
  <c r="G20"/>
  <c r="G21"/>
  <c r="G22"/>
  <c r="G23"/>
  <c r="G24"/>
  <c r="G25"/>
  <c r="G26"/>
  <c r="G27"/>
  <c r="G28"/>
  <c r="G30"/>
  <c r="G32"/>
  <c r="G33"/>
  <c r="G34"/>
  <c r="G35"/>
  <c r="G36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7"/>
  <c r="G209"/>
  <c r="G210"/>
  <c r="G211"/>
  <c r="G214"/>
  <c r="G215"/>
  <c r="G216"/>
  <c r="G217"/>
  <c r="G218"/>
  <c r="G219"/>
  <c r="G220"/>
  <c r="G221"/>
  <c r="G222"/>
  <c r="G223"/>
  <c r="G237"/>
  <c r="G239"/>
  <c r="G236" s="1"/>
  <c r="G271"/>
  <c r="G273"/>
  <c r="G274"/>
  <c r="G279"/>
  <c r="G281"/>
  <c r="G282"/>
  <c r="G283"/>
  <c r="G289"/>
  <c r="G290"/>
  <c r="G291"/>
  <c r="G292"/>
  <c r="G294"/>
  <c r="G296"/>
  <c r="G301"/>
  <c r="G304"/>
  <c r="G306"/>
  <c r="G307"/>
  <c r="G308"/>
  <c r="G309"/>
  <c r="G310"/>
  <c r="G311"/>
  <c r="G312"/>
  <c r="G313"/>
  <c r="G314"/>
  <c r="G315"/>
  <c r="G316"/>
  <c r="G317"/>
  <c r="G318"/>
  <c r="G319"/>
  <c r="G320"/>
  <c r="G324"/>
  <c r="G30" i="3"/>
  <c r="G32"/>
  <c r="G35"/>
  <c r="G33"/>
  <c r="I47"/>
  <c r="I61"/>
  <c r="H61"/>
  <c r="G76"/>
  <c r="G71"/>
  <c r="G66"/>
  <c r="G61"/>
  <c r="H55"/>
  <c r="H47" s="1"/>
  <c r="G55"/>
  <c r="G47" s="1"/>
  <c r="G57"/>
  <c r="G60"/>
  <c r="G43"/>
  <c r="G13"/>
  <c r="I11"/>
  <c r="I9" s="1"/>
  <c r="G224" i="8"/>
  <c r="H248"/>
  <c r="H246" s="1"/>
  <c r="G246" s="1"/>
  <c r="G248"/>
  <c r="H325"/>
  <c r="G325"/>
  <c r="G41" i="3"/>
  <c r="G39" s="1"/>
  <c r="G9" l="1"/>
  <c r="I8"/>
  <c r="H266" i="8"/>
  <c r="G266" s="1"/>
  <c r="G267"/>
  <c r="H285"/>
  <c r="G285" s="1"/>
  <c r="G286"/>
  <c r="G28" i="3"/>
  <c r="E10" i="4"/>
  <c r="D17"/>
  <c r="H9" i="8"/>
  <c r="H8" s="1"/>
  <c r="G11"/>
  <c r="G9" s="1"/>
  <c r="I297"/>
  <c r="G299"/>
  <c r="I8"/>
  <c r="G297"/>
  <c r="G72" i="3"/>
  <c r="E13" i="2"/>
  <c r="E11" s="1"/>
  <c r="G269" i="8"/>
  <c r="G11" i="3"/>
  <c r="H39"/>
  <c r="H8" s="1"/>
  <c r="G8" s="1"/>
  <c r="D19" i="4"/>
  <c r="E8" i="2" l="1"/>
  <c r="D8" s="1"/>
  <c r="D11"/>
  <c r="E8" i="4"/>
  <c r="D8" s="1"/>
  <c r="D10"/>
  <c r="G8" i="8"/>
</calcChain>
</file>

<file path=xl/sharedStrings.xml><?xml version="1.0" encoding="utf-8"?>
<sst xmlns="http://schemas.openxmlformats.org/spreadsheetml/2006/main" count="1122" uniqueCount="454">
  <si>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</si>
  <si>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</si>
  <si>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</si>
  <si>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>êáóÇ³É³Ï³Ý å³ßïå³ÝáõÃÛáõÝ (³ÛÉ ¹³ë»ñÇÝ ãå³ïÏ³ÝáÕ)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</si>
  <si>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</si>
  <si>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</si>
  <si>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</si>
  <si>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</si>
  <si>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</si>
  <si>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</si>
  <si>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</si>
  <si>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</si>
  <si>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</si>
  <si>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</si>
  <si>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</si>
  <si>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</si>
  <si>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</si>
  <si>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</si>
  <si>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</si>
  <si>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</si>
  <si>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</si>
  <si>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</si>
  <si>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</si>
  <si>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</si>
  <si>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</si>
  <si>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</si>
  <si>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</si>
  <si>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</si>
  <si>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</si>
  <si>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</si>
  <si>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</si>
  <si>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</si>
  <si>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</si>
  <si>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</si>
  <si>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</si>
  <si>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</si>
  <si>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</si>
  <si>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</si>
  <si>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</si>
  <si>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</si>
  <si>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</si>
  <si>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</si>
  <si>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</si>
  <si>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</si>
  <si>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</si>
  <si>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</si>
  <si>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</si>
  <si>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</si>
  <si>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</si>
  <si>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</si>
  <si>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</si>
  <si>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</si>
  <si>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</si>
  <si>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</si>
  <si>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</si>
  <si>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</si>
  <si>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</si>
  <si>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</si>
  <si>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</si>
  <si>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</si>
  <si>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</si>
  <si>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-ÎáÙáõÝ³É Í³é³ÛáõÃÛáõÝÝ»ñ</t>
  </si>
  <si>
    <t xml:space="preserve"> -Î³åÇ Í³é³ÛáõÃÛáõÝÝ»ñ</t>
  </si>
  <si>
    <t>7</t>
  </si>
  <si>
    <t>8</t>
  </si>
  <si>
    <t>9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</si>
  <si>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</si>
  <si>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</si>
  <si>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</si>
  <si>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</si>
  <si>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</si>
  <si>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</si>
  <si>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</si>
  <si>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</si>
  <si>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</si>
  <si>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</si>
  <si>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</si>
  <si>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</si>
  <si>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</si>
  <si>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</si>
  <si>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</si>
  <si>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</si>
  <si>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</si>
  <si>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</si>
  <si>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</si>
  <si>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</si>
  <si>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</si>
  <si>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</si>
  <si>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</si>
  <si>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</si>
  <si>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</si>
  <si>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</si>
  <si>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</si>
  <si>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</si>
  <si>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</si>
  <si>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</si>
  <si>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</si>
  <si>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>(ïáÕ 1132 + ïáÕ 1135 + ïáÕ 1136 + ïáÕ 1137 + ïáÕ 1138 + ïáÕ 1139 + ïáÕ 1140 + ïáÕ 1141 + ïáÕ 1142 + ïáÕ 1143 + ïáÕ 1144+ïáÕ 1145)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</si>
  <si>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</si>
  <si>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</si>
  <si>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</si>
  <si>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</si>
  <si>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³Û¹ ÃíáõÙ`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</si>
  <si>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</si>
  <si>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</si>
  <si>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</si>
  <si>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</si>
  <si>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 xml:space="preserve">îáÕÇ NN  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</si>
  <si>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</si>
  <si>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</si>
  <si>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</si>
  <si>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ÀÝ¹³Ù»ÝÁ (ë.4+ë.5)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</si>
  <si>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</si>
  <si>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</si>
  <si>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</si>
  <si>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</si>
  <si>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</si>
  <si>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</si>
  <si>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</si>
  <si>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</si>
  <si>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</si>
  <si>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>0</t>
  </si>
  <si>
    <t>1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</si>
  <si>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</si>
  <si>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</si>
  <si>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</si>
  <si>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</si>
  <si>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>2. üÆÜ²Üê²Î²Ü ²ÎîÆìÜºð                                                                      (ïáÕ8161+ïáÕ8170+ïáÕ8190-ïáÕ8197+ïáÕ8198+ïáÕ8199)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</si>
  <si>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</si>
  <si>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</si>
  <si>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</si>
  <si>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</si>
  <si>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</si>
  <si>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</si>
  <si>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</si>
  <si>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</si>
  <si>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</si>
  <si>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</si>
  <si>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</si>
  <si>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</si>
  <si>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</si>
  <si>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</si>
  <si>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</si>
  <si>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</si>
  <si>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</si>
  <si>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</si>
  <si>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</si>
  <si>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</si>
  <si>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-²ßË³ï³í³ñÓÇ ýáÝ¹</t>
  </si>
  <si>
    <t xml:space="preserve"> -²ÛÉ Ñ³ñÏ»ñ</t>
  </si>
  <si>
    <t xml:space="preserve">     X</t>
  </si>
  <si>
    <t>1110</t>
  </si>
  <si>
    <t>1120</t>
  </si>
  <si>
    <t>1130</t>
  </si>
  <si>
    <t>01</t>
  </si>
  <si>
    <t>02</t>
  </si>
  <si>
    <t>03</t>
  </si>
  <si>
    <t>04</t>
  </si>
  <si>
    <t>05</t>
  </si>
  <si>
    <t>06</t>
  </si>
  <si>
    <t>08</t>
  </si>
  <si>
    <t>¶ñ³¹³ñ³ÝÝ»ñ</t>
  </si>
  <si>
    <t>Â³Ý·³ñ³ÝÝ»ñ ¨ óáõó³ëñ³ÑÝ»ñ</t>
  </si>
  <si>
    <t>²ÛÉ Ùß³ÏáõÃ³ÛÇÝ Ï³½Ù³Ï»ñåáõÃÛáõÝÝ»ñ</t>
  </si>
  <si>
    <t>09</t>
  </si>
  <si>
    <t xml:space="preserve">î³ññ³Ï³Ý ÁÝ¹Ñ³Ýáõñ ÏñÃáõÃÛáõÝ </t>
  </si>
  <si>
    <t>10</t>
  </si>
  <si>
    <t>11</t>
  </si>
  <si>
    <t>4111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</si>
  <si>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</si>
  <si>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</si>
  <si>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</si>
  <si>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</si>
  <si>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</si>
  <si>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</si>
  <si>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</si>
  <si>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</si>
  <si>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</si>
  <si>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</si>
  <si>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</si>
  <si>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</si>
  <si>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</si>
  <si>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</si>
  <si>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</si>
  <si>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</si>
  <si>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</si>
  <si>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</si>
  <si>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</si>
  <si>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</si>
  <si>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</si>
  <si>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</si>
  <si>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</si>
  <si>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</si>
  <si>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</si>
  <si>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1390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</si>
  <si>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</si>
  <si>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</si>
  <si>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</si>
  <si>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</si>
  <si>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</si>
  <si>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</si>
  <si>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</si>
  <si>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</si>
  <si>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</si>
  <si>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</si>
  <si>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</si>
  <si>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</si>
  <si>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</si>
  <si>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</si>
  <si>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</si>
  <si>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</si>
  <si>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</si>
  <si>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</si>
  <si>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5133</t>
  </si>
  <si>
    <t>5134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</si>
  <si>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</si>
  <si>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</si>
  <si>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</si>
  <si>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</si>
  <si>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</si>
  <si>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</si>
  <si>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</si>
  <si>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</si>
  <si>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</si>
  <si>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</si>
  <si>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</si>
  <si>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</si>
  <si>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</si>
  <si>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</si>
  <si>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</si>
  <si>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</si>
  <si>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</si>
  <si>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</si>
  <si>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</si>
  <si>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</si>
  <si>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4511</t>
  </si>
  <si>
    <t>í³ñã³Ï³Ý µÛáõç»</t>
  </si>
  <si>
    <t>ýáÝ¹³ÛÇÝ µÛáõç»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</si>
  <si>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</si>
  <si>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</si>
  <si>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</si>
  <si>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</si>
  <si>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</si>
  <si>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</si>
  <si>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</si>
  <si>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</si>
  <si>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</si>
  <si>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</si>
  <si>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</si>
  <si>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</si>
  <si>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</si>
  <si>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</si>
  <si>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3.9 ²ÛÉ »Ï³ÙáõïÝ»ñ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</si>
  <si>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</si>
  <si>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</si>
  <si>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</si>
  <si>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</si>
  <si>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</si>
  <si>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</si>
  <si>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</si>
  <si>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</si>
  <si>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</si>
  <si>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</si>
  <si>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</si>
  <si>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</si>
  <si>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</si>
  <si>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</si>
  <si>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</si>
  <si>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</si>
  <si>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</si>
  <si>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</si>
  <si>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</si>
  <si>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</si>
  <si>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</si>
  <si>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</si>
  <si>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</si>
  <si>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</si>
  <si>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</si>
  <si>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</si>
  <si>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</si>
  <si>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</si>
  <si>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</si>
  <si>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</si>
  <si>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</si>
  <si>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</si>
  <si>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</si>
  <si>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</si>
  <si>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</si>
  <si>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</si>
  <si>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</si>
  <si>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</si>
  <si>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</si>
  <si>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</si>
  <si>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</si>
  <si>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</si>
  <si>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</si>
  <si>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</si>
  <si>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</si>
  <si>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</si>
  <si>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</si>
  <si>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</si>
  <si>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</si>
  <si>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</si>
  <si>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</si>
  <si>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</si>
  <si>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</si>
  <si>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</si>
  <si>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</si>
  <si>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</si>
  <si>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</si>
  <si>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</si>
  <si>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</si>
  <si>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</si>
  <si>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</si>
  <si>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</si>
  <si>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</si>
  <si>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</si>
  <si>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</si>
  <si>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</si>
  <si>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</si>
  <si>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</si>
  <si>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</si>
  <si>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</si>
  <si>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</si>
  <si>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</si>
  <si>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</si>
  <si>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>îñ³Ýëåáñï</t>
  </si>
  <si>
    <t>Transport</t>
  </si>
  <si>
    <t xml:space="preserve">×³Ý³å³ñÑ³ÛÇÝ ïñ³Ýëåáñï </t>
  </si>
  <si>
    <t>Road transport</t>
  </si>
  <si>
    <t>1.1 ¶áõÛù³ÛÇÝ Ñ³ñÏ»ñ ³Ýß³ñÅ ·áõÛùÇó                                    (ïáÕ 1111+ ïáÕ 1112)</t>
  </si>
  <si>
    <t>ÁÝ¹³Ù»ÝÁ</t>
  </si>
  <si>
    <t xml:space="preserve">ÁÝ¹³Ù»ÝÁ </t>
  </si>
  <si>
    <t>(ïáÕ 1310 + ïáÕ 1320 + ïáÕ 1330 + ïáÕ 1340 + ïáÕ 1350 + ïáÕ 1360 + ïáÕ 1370 + ïáÕ 1380+ ïáÕ 1390)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</si>
  <si>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</si>
  <si>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</si>
  <si>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1351 + ïáÕ 1352)</t>
  </si>
  <si>
    <t>úñ»Ýùáí ¨ Çñ³í³Ï³Ý ³ÛÉ ³Ïï»ñáí ë³ÑÙ³Ýí³Í` Ñ³Ù³ÛÝùÇ µÛáõç» Ùáõïù³·ñÙ³Ý »ÝÃ³Ï³ ³ÛÉ »Ï³ÙáõïÝ»ñ</t>
  </si>
  <si>
    <t>ENVIRONMENTAL PROTECTION</t>
  </si>
  <si>
    <t>²Õµ³Ñ³ÝáõÙ</t>
  </si>
  <si>
    <t>Waste Management</t>
  </si>
  <si>
    <t>Waste management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</si>
  <si>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</si>
  <si>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</si>
  <si>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</si>
  <si>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</si>
  <si>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</si>
  <si>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</si>
  <si>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</si>
  <si>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</si>
  <si>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</si>
  <si>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</si>
  <si>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</si>
  <si>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</si>
  <si>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</si>
  <si>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</si>
  <si>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</si>
  <si>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</si>
  <si>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</si>
  <si>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</si>
  <si>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</si>
  <si>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</si>
  <si>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>(ïáÕ 1391 + ïáÕ 1392 + ïáÕ 1393)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</si>
  <si>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</si>
  <si>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</si>
  <si>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</si>
  <si>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</si>
  <si>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</si>
  <si>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</si>
  <si>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</si>
  <si>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</si>
  <si>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</si>
  <si>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</si>
  <si>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</si>
  <si>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</si>
  <si>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</si>
  <si>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</si>
  <si>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</si>
  <si>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</si>
  <si>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</si>
  <si>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</si>
  <si>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») Ð³Ù³ÛÝùÇ ï³ñ³ÍùáõÙ µ³óûÃÛ³ í³×³éù Ï³½Ù³Ï»ñå»Éáõ ÃáõÛÉïíáõÃÛ³Ý Ñ³Ù³ñ</t>
  </si>
  <si>
    <t>2. ä²ÞîàÜ²Î²Ü ¸ð²Ø²ÞÜàðÐÜºð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</si>
  <si>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</si>
  <si>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</si>
  <si>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</si>
  <si>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</si>
  <si>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</si>
  <si>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3. ²ÚÈ ºÎ²ØàôîÜºð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</si>
  <si>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</si>
  <si>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</si>
  <si>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3.5 ì³ñã³Ï³Ý ·³ÝÓáõÙÝ»ñ</t>
  </si>
  <si>
    <t>î»Õ³Ï³Ý í×³ñÝ»ñ</t>
  </si>
  <si>
    <t>Ð²Ø²ÚÜøÆ ´ÚàôæºÆ ºÎ²ØàôîÜºðÀ</t>
  </si>
  <si>
    <t>1111</t>
  </si>
  <si>
    <t>1112</t>
  </si>
  <si>
    <t>1121</t>
  </si>
  <si>
    <t>1131</t>
  </si>
  <si>
    <t>1137</t>
  </si>
  <si>
    <t>1138</t>
  </si>
  <si>
    <t>1139</t>
  </si>
  <si>
    <t>(ïáÕ 1210 + ïáÕ 1220 + ïáÕ 1230 + ïáÕ 1240 + ïáÕ 1250 + ïáÕ 1260)</t>
  </si>
  <si>
    <t>1240</t>
  </si>
  <si>
    <t>1241</t>
  </si>
  <si>
    <t>1250</t>
  </si>
  <si>
    <t>1251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</si>
  <si>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</si>
  <si>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</si>
  <si>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</si>
  <si>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</si>
  <si>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</si>
  <si>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</si>
  <si>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</si>
  <si>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</si>
  <si>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</si>
  <si>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</si>
  <si>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</si>
  <si>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</si>
  <si>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SOCIAL PROTECTION</t>
  </si>
  <si>
    <t>4729</t>
  </si>
  <si>
    <t>-å³ñï³¹Çñ í×³ñÝ»ñ</t>
  </si>
  <si>
    <t>Ö³Ý³å³ñÑ³ÛÇÝ ïñ³Ýëåáñï</t>
  </si>
  <si>
    <t>.</t>
  </si>
  <si>
    <t xml:space="preserve"> - Այլ մեքենաներ ë³ñù³íáñáõÙÝ»ñ</t>
  </si>
  <si>
    <t>-նվիրատվություններ ոչ կառվրչական/հասարակական /կազմակերպություններին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</si>
  <si>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</si>
  <si>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</si>
  <si>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</si>
  <si>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6000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</si>
  <si>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</si>
  <si>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>6400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</si>
  <si>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</si>
  <si>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</si>
  <si>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</si>
  <si>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</si>
  <si>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</si>
  <si>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</si>
  <si>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</si>
  <si>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</si>
  <si>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</si>
  <si>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</si>
  <si>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</si>
  <si>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</si>
  <si>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</si>
  <si>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-Սուբսիդիա</t>
  </si>
  <si>
    <t>-ëáõµëÇ¹Ç³</t>
  </si>
  <si>
    <t>-êáõµëÇ¹Ç³</t>
  </si>
  <si>
    <t>-²ßË³ï³í³ñÓ ¨ ¹ñ³Ý Ñ³í.í×³ñÝ»ñ</t>
  </si>
  <si>
    <t>Þñç³Ï³ ÙÇç³í³ÛñÇ ³ÕïáïÙ³Ý ¹»Ù å³Ûù³ñ</t>
  </si>
  <si>
    <t>Pollution Abatement</t>
  </si>
  <si>
    <t>Pollution abatement</t>
  </si>
  <si>
    <t>69300</t>
  </si>
  <si>
    <r>
      <t xml:space="preserve">ÀÜ¸²ØºÜÀ  ºÎ²ØàôîÜºð                          </t>
    </r>
    <r>
      <rPr>
        <sz val="10"/>
        <rFont val="Arial Armenian"/>
        <family val="2"/>
      </rPr>
      <t>(ïáÕ1100 + ïáÕ 1200+ïáÕ 1300)</t>
    </r>
  </si>
  <si>
    <r>
      <t xml:space="preserve">ÎðÂàôÂÚàôÜ </t>
    </r>
    <r>
      <rPr>
        <sz val="7"/>
        <rFont val="Arial Armenian"/>
        <family val="2"/>
      </rPr>
      <t>(ïáÕ2910+ïáÕ2920+ïáÕ2930+ïáÕ2940+ïáÕ2950+ïáÕ2960+ïáÕ2970+ïáÕ2980)</t>
    </r>
  </si>
</sst>
</file>

<file path=xl/styles.xml><?xml version="1.0" encoding="utf-8"?>
<styleSheet xmlns="http://schemas.openxmlformats.org/spreadsheetml/2006/main">
  <numFmts count="4">
    <numFmt numFmtId="164" formatCode="0000"/>
    <numFmt numFmtId="165" formatCode="000"/>
    <numFmt numFmtId="166" formatCode="0.0"/>
    <numFmt numFmtId="167" formatCode="000.0"/>
  </numFmts>
  <fonts count="47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i/>
      <sz val="8"/>
      <name val="Arial Armenian"/>
      <family val="2"/>
    </font>
    <font>
      <i/>
      <sz val="12"/>
      <name val="Arial Armenian"/>
      <family val="2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u/>
      <sz val="11"/>
      <name val="Arial Armenian"/>
      <family val="2"/>
    </font>
    <font>
      <sz val="11"/>
      <color theme="1"/>
      <name val="Calibri"/>
      <family val="2"/>
      <scheme val="minor"/>
    </font>
    <font>
      <sz val="7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5" fillId="0" borderId="0"/>
  </cellStyleXfs>
  <cellXfs count="5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5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5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7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0" borderId="14" xfId="0" applyFont="1" applyBorder="1"/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top"/>
    </xf>
    <xf numFmtId="0" fontId="12" fillId="0" borderId="14" xfId="0" applyNumberFormat="1" applyFont="1" applyFill="1" applyBorder="1" applyAlignment="1">
      <alignment horizontal="left" vertical="top" wrapText="1" readingOrder="1"/>
    </xf>
    <xf numFmtId="0" fontId="13" fillId="0" borderId="14" xfId="0" applyNumberFormat="1" applyFont="1" applyFill="1" applyBorder="1" applyAlignment="1">
      <alignment horizontal="left" vertical="top" wrapText="1" readingOrder="1"/>
    </xf>
    <xf numFmtId="0" fontId="12" fillId="0" borderId="14" xfId="0" applyNumberFormat="1" applyFont="1" applyFill="1" applyBorder="1" applyAlignment="1">
      <alignment vertical="center" wrapText="1" readingOrder="1"/>
    </xf>
    <xf numFmtId="0" fontId="13" fillId="0" borderId="14" xfId="0" applyFont="1" applyFill="1" applyBorder="1" applyAlignment="1">
      <alignment horizontal="left"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0" fontId="12" fillId="0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vertical="center"/>
    </xf>
    <xf numFmtId="0" fontId="14" fillId="0" borderId="21" xfId="0" applyFont="1" applyFill="1" applyBorder="1"/>
    <xf numFmtId="0" fontId="4" fillId="0" borderId="22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horizontal="center" vertical="top"/>
    </xf>
    <xf numFmtId="49" fontId="4" fillId="0" borderId="27" xfId="0" applyNumberFormat="1" applyFont="1" applyFill="1" applyBorder="1" applyAlignment="1">
      <alignment horizontal="center" vertical="top"/>
    </xf>
    <xf numFmtId="0" fontId="14" fillId="0" borderId="28" xfId="0" applyFont="1" applyFill="1" applyBorder="1"/>
    <xf numFmtId="0" fontId="15" fillId="0" borderId="29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14" xfId="0" applyFont="1" applyFill="1" applyBorder="1"/>
    <xf numFmtId="0" fontId="6" fillId="0" borderId="30" xfId="0" applyNumberFormat="1" applyFont="1" applyFill="1" applyBorder="1" applyAlignment="1">
      <alignment horizontal="center" vertical="center" wrapText="1" readingOrder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13" fillId="0" borderId="3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Continuous" vertical="center" wrapText="1"/>
    </xf>
    <xf numFmtId="0" fontId="2" fillId="2" borderId="38" xfId="0" applyFont="1" applyFill="1" applyBorder="1" applyAlignment="1">
      <alignment horizontal="centerContinuous" vertical="center" wrapText="1"/>
    </xf>
    <xf numFmtId="0" fontId="12" fillId="0" borderId="30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1" fillId="0" borderId="29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left" vertical="center" wrapText="1"/>
    </xf>
    <xf numFmtId="49" fontId="17" fillId="0" borderId="14" xfId="0" applyNumberFormat="1" applyFont="1" applyFill="1" applyBorder="1" applyAlignment="1">
      <alignment vertical="top" wrapText="1"/>
    </xf>
    <xf numFmtId="49" fontId="13" fillId="0" borderId="14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0" xfId="0" applyNumberFormat="1" applyFont="1" applyFill="1" applyBorder="1" applyAlignment="1">
      <alignment vertical="top" wrapText="1"/>
    </xf>
    <xf numFmtId="49" fontId="17" fillId="0" borderId="19" xfId="0" applyNumberFormat="1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49" fontId="21" fillId="0" borderId="14" xfId="0" applyNumberFormat="1" applyFont="1" applyFill="1" applyBorder="1" applyAlignment="1">
      <alignment vertical="top" wrapText="1"/>
    </xf>
    <xf numFmtId="49" fontId="21" fillId="0" borderId="14" xfId="0" applyNumberFormat="1" applyFont="1" applyFill="1" applyBorder="1" applyAlignment="1">
      <alignment vertical="center" wrapText="1"/>
    </xf>
    <xf numFmtId="49" fontId="21" fillId="0" borderId="19" xfId="0" applyNumberFormat="1" applyFont="1" applyFill="1" applyBorder="1" applyAlignment="1">
      <alignment vertical="top" wrapText="1"/>
    </xf>
    <xf numFmtId="49" fontId="23" fillId="0" borderId="30" xfId="0" applyNumberFormat="1" applyFont="1" applyFill="1" applyBorder="1" applyAlignment="1">
      <alignment vertical="top" wrapText="1"/>
    </xf>
    <xf numFmtId="49" fontId="23" fillId="0" borderId="14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4" fillId="0" borderId="14" xfId="0" applyNumberFormat="1" applyFont="1" applyFill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2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1" fillId="0" borderId="30" xfId="0" applyNumberFormat="1" applyFont="1" applyFill="1" applyBorder="1" applyAlignment="1">
      <alignment vertical="top" wrapText="1"/>
    </xf>
    <xf numFmtId="0" fontId="4" fillId="0" borderId="38" xfId="0" applyFont="1" applyBorder="1"/>
    <xf numFmtId="0" fontId="2" fillId="0" borderId="43" xfId="0" applyFont="1" applyBorder="1" applyAlignment="1">
      <alignment horizontal="center" wrapText="1"/>
    </xf>
    <xf numFmtId="0" fontId="2" fillId="0" borderId="21" xfId="0" applyFont="1" applyBorder="1"/>
    <xf numFmtId="0" fontId="4" fillId="0" borderId="44" xfId="0" applyFont="1" applyBorder="1"/>
    <xf numFmtId="0" fontId="4" fillId="0" borderId="39" xfId="0" applyFont="1" applyBorder="1"/>
    <xf numFmtId="0" fontId="4" fillId="0" borderId="40" xfId="0" applyFont="1" applyBorder="1"/>
    <xf numFmtId="0" fontId="2" fillId="0" borderId="45" xfId="0" applyFont="1" applyBorder="1"/>
    <xf numFmtId="0" fontId="2" fillId="0" borderId="8" xfId="0" applyFont="1" applyBorder="1"/>
    <xf numFmtId="0" fontId="17" fillId="0" borderId="42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22" fillId="0" borderId="14" xfId="0" applyFont="1" applyBorder="1" applyAlignment="1">
      <alignment wrapText="1"/>
    </xf>
    <xf numFmtId="0" fontId="2" fillId="0" borderId="46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30" xfId="0" applyFont="1" applyBorder="1"/>
    <xf numFmtId="0" fontId="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4" fillId="0" borderId="4" xfId="0" applyFont="1" applyBorder="1"/>
    <xf numFmtId="0" fontId="4" fillId="0" borderId="47" xfId="0" applyFont="1" applyBorder="1"/>
    <xf numFmtId="0" fontId="12" fillId="0" borderId="48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2" fillId="0" borderId="48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1" fillId="0" borderId="30" xfId="0" applyFont="1" applyBorder="1"/>
    <xf numFmtId="0" fontId="4" fillId="0" borderId="2" xfId="0" applyFont="1" applyBorder="1"/>
    <xf numFmtId="0" fontId="5" fillId="0" borderId="0" xfId="0" applyFont="1"/>
    <xf numFmtId="49" fontId="26" fillId="0" borderId="5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17" fillId="0" borderId="1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49" fontId="24" fillId="0" borderId="38" xfId="0" applyNumberFormat="1" applyFont="1" applyFill="1" applyBorder="1" applyAlignment="1">
      <alignment vertical="top" wrapText="1"/>
    </xf>
    <xf numFmtId="0" fontId="4" fillId="0" borderId="4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4" fillId="0" borderId="0" xfId="0" applyFont="1" applyBorder="1"/>
    <xf numFmtId="0" fontId="2" fillId="0" borderId="48" xfId="0" applyFont="1" applyBorder="1"/>
    <xf numFmtId="0" fontId="2" fillId="0" borderId="50" xfId="0" applyFont="1" applyBorder="1"/>
    <xf numFmtId="0" fontId="2" fillId="0" borderId="51" xfId="0" applyFont="1" applyBorder="1"/>
    <xf numFmtId="0" fontId="1" fillId="0" borderId="21" xfId="0" applyFont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top" wrapText="1"/>
    </xf>
    <xf numFmtId="49" fontId="17" fillId="2" borderId="46" xfId="0" applyNumberFormat="1" applyFont="1" applyFill="1" applyBorder="1" applyAlignment="1">
      <alignment horizontal="center"/>
    </xf>
    <xf numFmtId="0" fontId="12" fillId="2" borderId="36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29" xfId="0" applyNumberFormat="1" applyFont="1" applyFill="1" applyBorder="1" applyAlignment="1">
      <alignment vertical="top" wrapText="1"/>
    </xf>
    <xf numFmtId="0" fontId="29" fillId="2" borderId="44" xfId="0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wrapText="1"/>
    </xf>
    <xf numFmtId="0" fontId="35" fillId="0" borderId="0" xfId="0" applyFont="1" applyFill="1" applyAlignment="1">
      <alignment vertical="center"/>
    </xf>
    <xf numFmtId="49" fontId="12" fillId="2" borderId="39" xfId="0" applyNumberFormat="1" applyFont="1" applyFill="1" applyBorder="1" applyAlignment="1">
      <alignment horizontal="center" vertical="center" wrapText="1"/>
    </xf>
    <xf numFmtId="49" fontId="21" fillId="0" borderId="40" xfId="0" applyNumberFormat="1" applyFont="1" applyFill="1" applyBorder="1" applyAlignment="1">
      <alignment horizontal="center" vertical="center" wrapText="1"/>
    </xf>
    <xf numFmtId="49" fontId="12" fillId="2" borderId="40" xfId="0" applyNumberFormat="1" applyFont="1" applyFill="1" applyBorder="1" applyAlignment="1">
      <alignment horizontal="center" vertical="center" wrapText="1"/>
    </xf>
    <xf numFmtId="49" fontId="21" fillId="0" borderId="41" xfId="0" applyNumberFormat="1" applyFont="1" applyFill="1" applyBorder="1" applyAlignment="1">
      <alignment horizontal="center" vertical="center" wrapText="1"/>
    </xf>
    <xf numFmtId="0" fontId="0" fillId="0" borderId="36" xfId="0" applyBorder="1"/>
    <xf numFmtId="0" fontId="7" fillId="2" borderId="4" xfId="0" applyFont="1" applyFill="1" applyBorder="1" applyAlignment="1">
      <alignment horizontal="center"/>
    </xf>
    <xf numFmtId="165" fontId="37" fillId="0" borderId="53" xfId="0" applyNumberFormat="1" applyFont="1" applyFill="1" applyBorder="1" applyAlignment="1">
      <alignment horizontal="center" vertical="center" wrapText="1"/>
    </xf>
    <xf numFmtId="165" fontId="37" fillId="0" borderId="43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38" fillId="0" borderId="11" xfId="0" applyFont="1" applyFill="1" applyBorder="1"/>
    <xf numFmtId="166" fontId="38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166" fontId="38" fillId="0" borderId="11" xfId="0" applyNumberFormat="1" applyFont="1" applyFill="1" applyBorder="1" applyAlignment="1">
      <alignment horizontal="center" vertical="center"/>
    </xf>
    <xf numFmtId="0" fontId="38" fillId="0" borderId="8" xfId="0" applyFont="1" applyFill="1" applyBorder="1"/>
    <xf numFmtId="166" fontId="14" fillId="0" borderId="14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1" fillId="0" borderId="11" xfId="0" applyFont="1" applyBorder="1" applyAlignment="1">
      <alignment horizontal="center" wrapText="1"/>
    </xf>
    <xf numFmtId="49" fontId="19" fillId="2" borderId="35" xfId="0" applyNumberFormat="1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6" xfId="0" applyFont="1" applyBorder="1"/>
    <xf numFmtId="0" fontId="42" fillId="0" borderId="54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42" fillId="0" borderId="55" xfId="0" applyFont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166" fontId="39" fillId="0" borderId="30" xfId="0" applyNumberFormat="1" applyFont="1" applyBorder="1" applyAlignment="1">
      <alignment horizontal="center"/>
    </xf>
    <xf numFmtId="166" fontId="39" fillId="0" borderId="14" xfId="0" applyNumberFormat="1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42" fillId="0" borderId="56" xfId="0" applyFont="1" applyBorder="1" applyAlignment="1">
      <alignment horizontal="center"/>
    </xf>
    <xf numFmtId="166" fontId="41" fillId="0" borderId="30" xfId="0" applyNumberFormat="1" applyFont="1" applyBorder="1" applyAlignment="1">
      <alignment horizontal="center"/>
    </xf>
    <xf numFmtId="166" fontId="39" fillId="0" borderId="19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1" fillId="0" borderId="38" xfId="0" applyFont="1" applyBorder="1" applyAlignment="1">
      <alignment horizontal="center"/>
    </xf>
    <xf numFmtId="0" fontId="42" fillId="0" borderId="57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166" fontId="41" fillId="0" borderId="30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8" xfId="0" applyFont="1" applyBorder="1"/>
    <xf numFmtId="0" fontId="42" fillId="0" borderId="30" xfId="0" applyFont="1" applyBorder="1" applyAlignment="1">
      <alignment horizontal="center"/>
    </xf>
    <xf numFmtId="0" fontId="41" fillId="0" borderId="55" xfId="0" applyFont="1" applyBorder="1"/>
    <xf numFmtId="166" fontId="42" fillId="0" borderId="14" xfId="0" applyNumberFormat="1" applyFont="1" applyBorder="1" applyAlignment="1">
      <alignment horizontal="center"/>
    </xf>
    <xf numFmtId="166" fontId="41" fillId="0" borderId="55" xfId="0" applyNumberFormat="1" applyFont="1" applyBorder="1" applyAlignment="1">
      <alignment horizontal="center"/>
    </xf>
    <xf numFmtId="166" fontId="41" fillId="0" borderId="7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/>
    </xf>
    <xf numFmtId="166" fontId="39" fillId="0" borderId="55" xfId="0" applyNumberFormat="1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39" fillId="0" borderId="55" xfId="0" applyFont="1" applyBorder="1" applyAlignment="1">
      <alignment horizontal="center"/>
    </xf>
    <xf numFmtId="166" fontId="42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49" fontId="21" fillId="0" borderId="10" xfId="0" applyNumberFormat="1" applyFont="1" applyFill="1" applyBorder="1" applyAlignment="1">
      <alignment vertical="top" wrapText="1"/>
    </xf>
    <xf numFmtId="166" fontId="14" fillId="0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left" vertical="top" wrapText="1" readingOrder="1"/>
    </xf>
    <xf numFmtId="166" fontId="14" fillId="0" borderId="55" xfId="0" applyNumberFormat="1" applyFont="1" applyFill="1" applyBorder="1"/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38" fillId="0" borderId="21" xfId="0" applyNumberFormat="1" applyFont="1" applyFill="1" applyBorder="1"/>
    <xf numFmtId="49" fontId="0" fillId="0" borderId="0" xfId="0" applyNumberFormat="1"/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4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38" fillId="0" borderId="11" xfId="0" applyNumberFormat="1" applyFont="1" applyFill="1" applyBorder="1" applyAlignment="1">
      <alignment vertical="center"/>
    </xf>
    <xf numFmtId="0" fontId="12" fillId="0" borderId="35" xfId="0" applyFont="1" applyFill="1" applyBorder="1" applyAlignment="1">
      <alignment horizontal="center" vertical="center" wrapText="1"/>
    </xf>
    <xf numFmtId="166" fontId="41" fillId="0" borderId="7" xfId="0" applyNumberFormat="1" applyFont="1" applyBorder="1" applyAlignment="1">
      <alignment horizontal="center"/>
    </xf>
    <xf numFmtId="166" fontId="41" fillId="0" borderId="54" xfId="0" applyNumberFormat="1" applyFont="1" applyBorder="1" applyAlignment="1">
      <alignment horizontal="center"/>
    </xf>
    <xf numFmtId="0" fontId="38" fillId="0" borderId="55" xfId="0" applyFont="1" applyFill="1" applyBorder="1"/>
    <xf numFmtId="49" fontId="7" fillId="0" borderId="53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166" fontId="39" fillId="0" borderId="54" xfId="0" applyNumberFormat="1" applyFont="1" applyBorder="1" applyAlignment="1">
      <alignment horizontal="center"/>
    </xf>
    <xf numFmtId="0" fontId="41" fillId="0" borderId="54" xfId="0" applyFont="1" applyBorder="1" applyAlignment="1">
      <alignment horizontal="center"/>
    </xf>
    <xf numFmtId="167" fontId="0" fillId="0" borderId="0" xfId="0" applyNumberFormat="1"/>
    <xf numFmtId="166" fontId="2" fillId="0" borderId="1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/>
    <xf numFmtId="166" fontId="1" fillId="0" borderId="0" xfId="0" applyNumberFormat="1" applyFont="1" applyFill="1" applyAlignment="1">
      <alignment vertical="center"/>
    </xf>
    <xf numFmtId="0" fontId="14" fillId="0" borderId="10" xfId="0" applyFont="1" applyFill="1" applyBorder="1"/>
    <xf numFmtId="166" fontId="14" fillId="0" borderId="10" xfId="0" applyNumberFormat="1" applyFont="1" applyFill="1" applyBorder="1" applyAlignment="1">
      <alignment horizontal="center" vertical="center"/>
    </xf>
    <xf numFmtId="166" fontId="19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/>
    <xf numFmtId="166" fontId="38" fillId="0" borderId="10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55" xfId="0" applyFont="1" applyFill="1" applyBorder="1"/>
    <xf numFmtId="166" fontId="0" fillId="0" borderId="0" xfId="0" applyNumberFormat="1"/>
    <xf numFmtId="49" fontId="17" fillId="0" borderId="30" xfId="0" applyNumberFormat="1" applyFont="1" applyFill="1" applyBorder="1" applyAlignment="1">
      <alignment vertical="top" wrapText="1"/>
    </xf>
    <xf numFmtId="166" fontId="14" fillId="0" borderId="10" xfId="0" applyNumberFormat="1" applyFont="1" applyFill="1" applyBorder="1"/>
    <xf numFmtId="166" fontId="14" fillId="0" borderId="2" xfId="0" applyNumberFormat="1" applyFont="1" applyFill="1" applyBorder="1"/>
    <xf numFmtId="166" fontId="2" fillId="0" borderId="45" xfId="0" applyNumberFormat="1" applyFont="1" applyBorder="1"/>
    <xf numFmtId="166" fontId="18" fillId="0" borderId="11" xfId="0" applyNumberFormat="1" applyFont="1" applyFill="1" applyBorder="1" applyAlignment="1">
      <alignment horizontal="left"/>
    </xf>
    <xf numFmtId="166" fontId="38" fillId="0" borderId="13" xfId="0" applyNumberFormat="1" applyFont="1" applyFill="1" applyBorder="1"/>
    <xf numFmtId="166" fontId="15" fillId="0" borderId="11" xfId="0" applyNumberFormat="1" applyFont="1" applyFill="1" applyBorder="1"/>
    <xf numFmtId="166" fontId="3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/>
    </xf>
    <xf numFmtId="166" fontId="14" fillId="0" borderId="11" xfId="0" applyNumberFormat="1" applyFont="1" applyFill="1" applyBorder="1" applyAlignment="1">
      <alignment horizontal="right"/>
    </xf>
    <xf numFmtId="0" fontId="18" fillId="0" borderId="55" xfId="0" applyFont="1" applyFill="1" applyBorder="1"/>
    <xf numFmtId="166" fontId="18" fillId="0" borderId="10" xfId="0" applyNumberFormat="1" applyFont="1" applyFill="1" applyBorder="1"/>
    <xf numFmtId="166" fontId="39" fillId="0" borderId="36" xfId="0" applyNumberFormat="1" applyFont="1" applyBorder="1" applyAlignment="1">
      <alignment horizontal="center"/>
    </xf>
    <xf numFmtId="167" fontId="19" fillId="0" borderId="10" xfId="0" applyNumberFormat="1" applyFont="1" applyFill="1" applyBorder="1"/>
    <xf numFmtId="0" fontId="0" fillId="0" borderId="36" xfId="0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66" fontId="41" fillId="0" borderId="14" xfId="0" applyNumberFormat="1" applyFont="1" applyBorder="1" applyAlignment="1">
      <alignment horizontal="center"/>
    </xf>
    <xf numFmtId="166" fontId="19" fillId="0" borderId="8" xfId="0" applyNumberFormat="1" applyFont="1" applyFill="1" applyBorder="1"/>
    <xf numFmtId="165" fontId="9" fillId="0" borderId="53" xfId="0" applyNumberFormat="1" applyFont="1" applyFill="1" applyBorder="1" applyAlignment="1">
      <alignment horizontal="center" vertical="center" wrapText="1"/>
    </xf>
    <xf numFmtId="165" fontId="9" fillId="0" borderId="43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 wrapText="1"/>
    </xf>
    <xf numFmtId="49" fontId="17" fillId="0" borderId="40" xfId="0" applyNumberFormat="1" applyFont="1" applyFill="1" applyBorder="1" applyAlignment="1">
      <alignment vertical="top" wrapText="1"/>
    </xf>
    <xf numFmtId="49" fontId="17" fillId="0" borderId="41" xfId="0" applyNumberFormat="1" applyFont="1" applyFill="1" applyBorder="1" applyAlignment="1">
      <alignment vertical="top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top" wrapText="1"/>
    </xf>
    <xf numFmtId="49" fontId="13" fillId="0" borderId="39" xfId="0" applyNumberFormat="1" applyFont="1" applyFill="1" applyBorder="1" applyAlignment="1">
      <alignment vertical="top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vertical="top" wrapText="1"/>
    </xf>
    <xf numFmtId="49" fontId="12" fillId="0" borderId="19" xfId="0" applyNumberFormat="1" applyFont="1" applyFill="1" applyBorder="1" applyAlignment="1">
      <alignment vertical="top" wrapText="1"/>
    </xf>
    <xf numFmtId="49" fontId="24" fillId="0" borderId="19" xfId="0" applyNumberFormat="1" applyFont="1" applyFill="1" applyBorder="1" applyAlignment="1">
      <alignment vertical="top" wrapText="1"/>
    </xf>
    <xf numFmtId="49" fontId="12" fillId="0" borderId="18" xfId="0" applyNumberFormat="1" applyFont="1" applyFill="1" applyBorder="1" applyAlignment="1">
      <alignment vertical="top" wrapText="1"/>
    </xf>
    <xf numFmtId="166" fontId="14" fillId="0" borderId="14" xfId="0" applyNumberFormat="1" applyFont="1" applyFill="1" applyBorder="1" applyAlignment="1">
      <alignment vertical="center"/>
    </xf>
    <xf numFmtId="49" fontId="21" fillId="0" borderId="18" xfId="0" applyNumberFormat="1" applyFont="1" applyFill="1" applyBorder="1" applyAlignment="1">
      <alignment vertical="top" wrapText="1"/>
    </xf>
    <xf numFmtId="166" fontId="18" fillId="0" borderId="13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wrapText="1"/>
    </xf>
    <xf numFmtId="49" fontId="3" fillId="0" borderId="14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/>
    <xf numFmtId="49" fontId="1" fillId="0" borderId="40" xfId="0" applyNumberFormat="1" applyFont="1" applyFill="1" applyBorder="1" applyAlignment="1">
      <alignment horizontal="center" wrapText="1"/>
    </xf>
    <xf numFmtId="49" fontId="1" fillId="0" borderId="14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/>
    </xf>
    <xf numFmtId="0" fontId="1" fillId="0" borderId="0" xfId="0" applyFont="1" applyAlignment="1"/>
    <xf numFmtId="49" fontId="6" fillId="0" borderId="14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top" wrapText="1"/>
    </xf>
    <xf numFmtId="49" fontId="1" fillId="0" borderId="40" xfId="0" applyNumberFormat="1" applyFont="1" applyBorder="1" applyAlignment="1">
      <alignment horizontal="center" vertical="center"/>
    </xf>
    <xf numFmtId="0" fontId="1" fillId="0" borderId="10" xfId="0" applyFont="1" applyBorder="1" applyAlignment="1"/>
    <xf numFmtId="0" fontId="1" fillId="0" borderId="10" xfId="0" applyFont="1" applyBorder="1"/>
    <xf numFmtId="49" fontId="1" fillId="0" borderId="40" xfId="0" applyNumberFormat="1" applyFont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8" fillId="0" borderId="19" xfId="0" applyNumberFormat="1" applyFont="1" applyFill="1" applyBorder="1" applyAlignment="1">
      <alignment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41" fillId="0" borderId="48" xfId="0" applyFont="1" applyBorder="1" applyAlignment="1">
      <alignment horizontal="center"/>
    </xf>
    <xf numFmtId="166" fontId="38" fillId="0" borderId="10" xfId="0" applyNumberFormat="1" applyFont="1" applyFill="1" applyBorder="1"/>
    <xf numFmtId="166" fontId="14" fillId="4" borderId="11" xfId="0" applyNumberFormat="1" applyFont="1" applyFill="1" applyBorder="1"/>
    <xf numFmtId="166" fontId="38" fillId="0" borderId="13" xfId="0" applyNumberFormat="1" applyFont="1" applyFill="1" applyBorder="1" applyAlignment="1">
      <alignment horizontal="center"/>
    </xf>
    <xf numFmtId="166" fontId="19" fillId="0" borderId="11" xfId="0" applyNumberFormat="1" applyFont="1" applyFill="1" applyBorder="1" applyAlignment="1">
      <alignment vertical="center"/>
    </xf>
    <xf numFmtId="0" fontId="14" fillId="0" borderId="11" xfId="0" applyFont="1" applyFill="1" applyBorder="1" applyAlignment="1"/>
    <xf numFmtId="0" fontId="18" fillId="0" borderId="11" xfId="0" applyFont="1" applyFill="1" applyBorder="1" applyAlignment="1"/>
    <xf numFmtId="0" fontId="14" fillId="0" borderId="52" xfId="0" applyFont="1" applyFill="1" applyBorder="1" applyAlignment="1"/>
    <xf numFmtId="166" fontId="15" fillId="0" borderId="13" xfId="0" applyNumberFormat="1" applyFont="1" applyFill="1" applyBorder="1" applyAlignment="1"/>
    <xf numFmtId="166" fontId="2" fillId="0" borderId="0" xfId="0" applyNumberFormat="1" applyFont="1"/>
    <xf numFmtId="166" fontId="1" fillId="0" borderId="0" xfId="0" applyNumberFormat="1" applyFont="1"/>
    <xf numFmtId="0" fontId="45" fillId="0" borderId="10" xfId="1" applyBorder="1"/>
    <xf numFmtId="166" fontId="19" fillId="0" borderId="10" xfId="0" applyNumberFormat="1" applyFont="1" applyFill="1" applyBorder="1"/>
    <xf numFmtId="166" fontId="38" fillId="0" borderId="55" xfId="0" applyNumberFormat="1" applyFont="1" applyFill="1" applyBorder="1"/>
    <xf numFmtId="49" fontId="15" fillId="0" borderId="14" xfId="0" applyNumberFormat="1" applyFont="1" applyFill="1" applyBorder="1" applyAlignment="1">
      <alignment vertical="top" wrapText="1"/>
    </xf>
    <xf numFmtId="166" fontId="44" fillId="0" borderId="11" xfId="0" applyNumberFormat="1" applyFont="1" applyFill="1" applyBorder="1"/>
    <xf numFmtId="0" fontId="14" fillId="0" borderId="14" xfId="0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right" wrapText="1" readingOrder="1"/>
    </xf>
    <xf numFmtId="0" fontId="14" fillId="0" borderId="22" xfId="0" applyFont="1" applyFill="1" applyBorder="1"/>
    <xf numFmtId="0" fontId="18" fillId="0" borderId="22" xfId="0" applyFont="1" applyFill="1" applyBorder="1"/>
    <xf numFmtId="166" fontId="41" fillId="0" borderId="55" xfId="0" applyNumberFormat="1" applyFont="1" applyBorder="1"/>
    <xf numFmtId="166" fontId="42" fillId="0" borderId="54" xfId="0" applyNumberFormat="1" applyFont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Fill="1" applyBorder="1" applyAlignment="1">
      <alignment horizontal="center" vertical="top" wrapText="1"/>
    </xf>
    <xf numFmtId="166" fontId="42" fillId="0" borderId="11" xfId="0" applyNumberFormat="1" applyFont="1" applyBorder="1" applyAlignment="1">
      <alignment horizontal="center" vertical="center"/>
    </xf>
    <xf numFmtId="49" fontId="12" fillId="2" borderId="31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/>
    </xf>
    <xf numFmtId="0" fontId="41" fillId="0" borderId="13" xfId="0" applyFont="1" applyBorder="1" applyAlignment="1">
      <alignment horizontal="center" vertical="center"/>
    </xf>
    <xf numFmtId="166" fontId="38" fillId="0" borderId="11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/>
    </xf>
    <xf numFmtId="166" fontId="14" fillId="0" borderId="8" xfId="0" applyNumberFormat="1" applyFont="1" applyFill="1" applyBorder="1"/>
    <xf numFmtId="166" fontId="38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 wrapText="1" readingOrder="1"/>
    </xf>
    <xf numFmtId="166" fontId="16" fillId="0" borderId="2" xfId="0" applyNumberFormat="1" applyFont="1" applyFill="1" applyBorder="1" applyAlignment="1">
      <alignment horizontal="left" vertical="top" wrapText="1" readingOrder="1"/>
    </xf>
    <xf numFmtId="166" fontId="14" fillId="0" borderId="14" xfId="0" applyNumberFormat="1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vertical="top" wrapText="1"/>
    </xf>
    <xf numFmtId="166" fontId="19" fillId="0" borderId="13" xfId="0" applyNumberFormat="1" applyFont="1" applyFill="1" applyBorder="1"/>
    <xf numFmtId="166" fontId="10" fillId="0" borderId="0" xfId="0" applyNumberFormat="1" applyFont="1" applyAlignment="1">
      <alignment vertical="center"/>
    </xf>
    <xf numFmtId="166" fontId="1" fillId="0" borderId="38" xfId="0" applyNumberFormat="1" applyFont="1" applyBorder="1"/>
    <xf numFmtId="166" fontId="1" fillId="0" borderId="43" xfId="0" applyNumberFormat="1" applyFont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8" fillId="0" borderId="59" xfId="0" applyNumberFormat="1" applyFont="1" applyFill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 readingOrder="1"/>
    </xf>
    <xf numFmtId="0" fontId="2" fillId="0" borderId="19" xfId="0" applyNumberFormat="1" applyFont="1" applyFill="1" applyBorder="1" applyAlignment="1">
      <alignment horizontal="center" vertical="center" wrapText="1" readingOrder="1"/>
    </xf>
    <xf numFmtId="165" fontId="16" fillId="0" borderId="46" xfId="0" applyNumberFormat="1" applyFont="1" applyFill="1" applyBorder="1" applyAlignment="1">
      <alignment horizontal="center" vertical="center" wrapText="1"/>
    </xf>
    <xf numFmtId="165" fontId="16" fillId="0" borderId="29" xfId="0" applyNumberFormat="1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165" fontId="8" fillId="0" borderId="6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6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35" fillId="0" borderId="10" xfId="0" quotePrefix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left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166" fontId="14" fillId="4" borderId="14" xfId="0" applyNumberFormat="1" applyFont="1" applyFill="1" applyBorder="1"/>
    <xf numFmtId="49" fontId="21" fillId="4" borderId="19" xfId="0" applyNumberFormat="1" applyFont="1" applyFill="1" applyBorder="1" applyAlignment="1">
      <alignment vertical="top" wrapText="1"/>
    </xf>
    <xf numFmtId="165" fontId="15" fillId="4" borderId="2" xfId="0" applyNumberFormat="1" applyFont="1" applyFill="1" applyBorder="1" applyAlignment="1">
      <alignment vertical="top" wrapText="1"/>
    </xf>
    <xf numFmtId="166" fontId="19" fillId="4" borderId="1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4"/>
  <sheetViews>
    <sheetView topLeftCell="A10" workbookViewId="0">
      <selection activeCell="B11" sqref="B11"/>
    </sheetView>
  </sheetViews>
  <sheetFormatPr defaultRowHeight="12.75"/>
  <cols>
    <col min="1" max="1" width="5.7109375" style="257" customWidth="1"/>
    <col min="2" max="2" width="56.28515625" style="257" customWidth="1"/>
    <col min="3" max="3" width="6.42578125" style="257" customWidth="1"/>
    <col min="4" max="5" width="10.28515625" style="257" customWidth="1"/>
    <col min="6" max="11" width="9.140625" style="257"/>
    <col min="12" max="12" width="10.28515625" style="257" bestFit="1" customWidth="1"/>
    <col min="13" max="16384" width="9.140625" style="257"/>
  </cols>
  <sheetData>
    <row r="1" spans="1:14" s="1" customFormat="1" ht="18">
      <c r="A1" s="497" t="s">
        <v>103</v>
      </c>
      <c r="B1" s="497"/>
      <c r="C1" s="497"/>
      <c r="D1" s="497"/>
      <c r="E1" s="497"/>
      <c r="F1" s="497"/>
    </row>
    <row r="2" spans="1:14" s="253" customFormat="1" ht="15">
      <c r="A2" s="498" t="s">
        <v>393</v>
      </c>
      <c r="B2" s="498"/>
      <c r="C2" s="498"/>
      <c r="D2" s="498"/>
      <c r="E2" s="498"/>
      <c r="F2" s="498"/>
    </row>
    <row r="3" spans="1:14" s="1" customFormat="1">
      <c r="A3" s="4"/>
      <c r="B3" s="90"/>
      <c r="C3" s="254"/>
      <c r="D3" s="90"/>
    </row>
    <row r="4" spans="1:14" ht="13.5" thickBot="1">
      <c r="A4" s="255"/>
      <c r="B4" s="255"/>
      <c r="C4" s="255"/>
      <c r="D4" s="256"/>
      <c r="F4" s="258" t="s">
        <v>243</v>
      </c>
    </row>
    <row r="5" spans="1:14" ht="12.75" customHeight="1">
      <c r="A5" s="495" t="s">
        <v>133</v>
      </c>
      <c r="B5" s="495" t="s">
        <v>370</v>
      </c>
      <c r="C5" s="495" t="s">
        <v>132</v>
      </c>
      <c r="D5" s="408" t="s">
        <v>332</v>
      </c>
      <c r="E5" s="261" t="s">
        <v>99</v>
      </c>
      <c r="F5" s="261"/>
    </row>
    <row r="6" spans="1:14" ht="26.25" thickBot="1">
      <c r="A6" s="496"/>
      <c r="B6" s="496"/>
      <c r="C6" s="496"/>
      <c r="D6" s="409"/>
      <c r="E6" s="260" t="s">
        <v>134</v>
      </c>
      <c r="F6" s="260" t="s">
        <v>135</v>
      </c>
    </row>
    <row r="7" spans="1:14" s="255" customFormat="1">
      <c r="A7" s="262">
        <v>1</v>
      </c>
      <c r="B7" s="260">
        <v>2</v>
      </c>
      <c r="C7" s="259">
        <v>3</v>
      </c>
      <c r="D7" s="259"/>
      <c r="E7" s="259">
        <v>6</v>
      </c>
      <c r="F7" s="260">
        <v>7</v>
      </c>
      <c r="H7" s="257"/>
      <c r="I7" s="257"/>
      <c r="J7" s="257"/>
      <c r="K7" s="257"/>
      <c r="L7" s="257"/>
      <c r="M7" s="257"/>
      <c r="N7" s="257"/>
    </row>
    <row r="8" spans="1:14" s="288" customFormat="1" ht="27.75">
      <c r="A8" s="532" t="s">
        <v>239</v>
      </c>
      <c r="B8" s="533" t="s">
        <v>452</v>
      </c>
      <c r="C8" s="260"/>
      <c r="D8" s="534">
        <f>F8+E8</f>
        <v>169309.3</v>
      </c>
      <c r="E8" s="534">
        <f>E11+E29+E39</f>
        <v>169309.3</v>
      </c>
      <c r="F8" s="410"/>
      <c r="H8" s="257"/>
      <c r="I8" s="257"/>
      <c r="J8" s="257"/>
      <c r="K8" s="257"/>
      <c r="L8" s="257"/>
      <c r="M8" s="257"/>
      <c r="N8" s="257"/>
    </row>
    <row r="9" spans="1:14" s="256" customFormat="1">
      <c r="A9" s="262"/>
      <c r="B9" s="535" t="s">
        <v>371</v>
      </c>
      <c r="C9" s="260"/>
      <c r="D9" s="260"/>
      <c r="E9" s="260"/>
      <c r="F9" s="260"/>
      <c r="G9" s="257"/>
      <c r="H9" s="257"/>
      <c r="I9" s="257"/>
      <c r="J9" s="257"/>
      <c r="K9" s="257"/>
      <c r="L9" s="257"/>
      <c r="M9" s="257"/>
      <c r="N9" s="257"/>
    </row>
    <row r="10" spans="1:14" s="256" customFormat="1">
      <c r="A10" s="536" t="s">
        <v>240</v>
      </c>
      <c r="B10" s="537" t="s">
        <v>372</v>
      </c>
      <c r="C10" s="267">
        <v>7100</v>
      </c>
      <c r="D10" s="538"/>
      <c r="E10" s="538"/>
      <c r="F10" s="267" t="s">
        <v>248</v>
      </c>
      <c r="G10" s="255"/>
      <c r="H10" s="255"/>
      <c r="I10" s="255"/>
      <c r="J10" s="255"/>
      <c r="K10" s="255"/>
      <c r="L10" s="255"/>
      <c r="M10" s="255"/>
      <c r="N10" s="255"/>
    </row>
    <row r="11" spans="1:14" s="263" customFormat="1" ht="25.5">
      <c r="A11" s="262"/>
      <c r="B11" s="539" t="s">
        <v>385</v>
      </c>
      <c r="C11" s="540"/>
      <c r="D11" s="534">
        <f>E11</f>
        <v>37846.9</v>
      </c>
      <c r="E11" s="541">
        <f>E13+E18+E20</f>
        <v>37846.9</v>
      </c>
      <c r="F11" s="540"/>
      <c r="G11" s="360" t="s">
        <v>422</v>
      </c>
      <c r="H11" s="299"/>
      <c r="I11" s="256"/>
      <c r="J11" s="256"/>
      <c r="K11" s="256"/>
      <c r="L11" s="288"/>
      <c r="M11" s="256"/>
      <c r="N11" s="256"/>
    </row>
    <row r="12" spans="1:14" s="256" customFormat="1">
      <c r="A12" s="262"/>
      <c r="B12" s="539" t="s">
        <v>373</v>
      </c>
      <c r="C12" s="540"/>
      <c r="D12" s="260"/>
      <c r="E12" s="260"/>
      <c r="F12" s="540"/>
      <c r="H12" s="380"/>
    </row>
    <row r="13" spans="1:14" s="263" customFormat="1" ht="25.5">
      <c r="A13" s="536" t="s">
        <v>151</v>
      </c>
      <c r="B13" s="537" t="s">
        <v>330</v>
      </c>
      <c r="C13" s="267">
        <v>7131</v>
      </c>
      <c r="D13" s="410">
        <f>D15+D16</f>
        <v>25772.9</v>
      </c>
      <c r="E13" s="410">
        <f>E16+E15</f>
        <v>25772.9</v>
      </c>
      <c r="F13" s="267" t="s">
        <v>248</v>
      </c>
      <c r="H13" s="299"/>
      <c r="I13" s="256"/>
      <c r="J13" s="256"/>
      <c r="K13" s="256"/>
      <c r="L13" s="288"/>
      <c r="M13" s="256"/>
      <c r="N13" s="256"/>
    </row>
    <row r="14" spans="1:14" s="256" customFormat="1">
      <c r="A14" s="262"/>
      <c r="B14" s="539" t="s">
        <v>373</v>
      </c>
      <c r="C14" s="540"/>
      <c r="D14" s="260"/>
      <c r="E14" s="260"/>
      <c r="F14" s="540"/>
    </row>
    <row r="15" spans="1:14" ht="33" customHeight="1">
      <c r="A15" s="264" t="s">
        <v>394</v>
      </c>
      <c r="B15" s="265" t="s">
        <v>374</v>
      </c>
      <c r="C15" s="259"/>
      <c r="D15" s="297">
        <f>E15</f>
        <v>144.4</v>
      </c>
      <c r="E15" s="410">
        <f>144.4</f>
        <v>144.4</v>
      </c>
      <c r="F15" s="259" t="s">
        <v>248</v>
      </c>
      <c r="I15" s="256"/>
      <c r="J15" s="256"/>
      <c r="K15" s="256"/>
      <c r="L15" s="288"/>
      <c r="M15" s="256"/>
      <c r="N15" s="256"/>
    </row>
    <row r="16" spans="1:14" ht="25.5">
      <c r="A16" s="264" t="s">
        <v>395</v>
      </c>
      <c r="B16" s="265" t="s">
        <v>375</v>
      </c>
      <c r="C16" s="259"/>
      <c r="D16" s="410">
        <v>25628.5</v>
      </c>
      <c r="E16" s="410">
        <v>25628.5</v>
      </c>
      <c r="F16" s="259" t="s">
        <v>248</v>
      </c>
      <c r="G16" s="361"/>
      <c r="I16" s="256"/>
      <c r="J16" s="256"/>
      <c r="K16" s="256"/>
      <c r="L16" s="256"/>
      <c r="M16" s="256"/>
      <c r="N16" s="256"/>
    </row>
    <row r="17" spans="1:14" s="263" customFormat="1">
      <c r="A17" s="536" t="s">
        <v>152</v>
      </c>
      <c r="B17" s="537" t="s">
        <v>376</v>
      </c>
      <c r="C17" s="267">
        <v>7136</v>
      </c>
      <c r="D17" s="542"/>
      <c r="E17" s="538"/>
      <c r="F17" s="267" t="s">
        <v>248</v>
      </c>
      <c r="L17" s="256"/>
    </row>
    <row r="18" spans="1:14" s="256" customFormat="1">
      <c r="A18" s="262"/>
      <c r="B18" s="539" t="s">
        <v>373</v>
      </c>
      <c r="C18" s="540"/>
      <c r="D18" s="410">
        <f>E18</f>
        <v>11500</v>
      </c>
      <c r="E18" s="410">
        <v>11500</v>
      </c>
      <c r="F18" s="540"/>
      <c r="G18" s="362"/>
      <c r="L18" s="263"/>
    </row>
    <row r="19" spans="1:14">
      <c r="A19" s="264" t="s">
        <v>396</v>
      </c>
      <c r="B19" s="265" t="s">
        <v>377</v>
      </c>
      <c r="C19" s="259"/>
      <c r="D19" s="410">
        <f>E19</f>
        <v>11500</v>
      </c>
      <c r="E19" s="410">
        <v>11500</v>
      </c>
      <c r="F19" s="259" t="s">
        <v>248</v>
      </c>
      <c r="I19" s="263"/>
      <c r="J19" s="263"/>
      <c r="K19" s="263"/>
      <c r="L19" s="256"/>
      <c r="M19" s="263"/>
      <c r="N19" s="263"/>
    </row>
    <row r="20" spans="1:14" s="263" customFormat="1" ht="31.5" customHeight="1">
      <c r="A20" s="536" t="s">
        <v>153</v>
      </c>
      <c r="B20" s="537" t="s">
        <v>378</v>
      </c>
      <c r="C20" s="267">
        <v>7145</v>
      </c>
      <c r="D20" s="534">
        <v>574</v>
      </c>
      <c r="E20" s="534">
        <v>574</v>
      </c>
      <c r="F20" s="267" t="s">
        <v>248</v>
      </c>
      <c r="I20" s="288"/>
      <c r="J20" s="288"/>
      <c r="K20" s="288"/>
      <c r="L20" s="288"/>
      <c r="M20" s="288"/>
      <c r="N20" s="288"/>
    </row>
    <row r="21" spans="1:14" s="256" customFormat="1" ht="13.5">
      <c r="A21" s="262"/>
      <c r="B21" s="539" t="s">
        <v>373</v>
      </c>
      <c r="C21" s="540"/>
      <c r="D21" s="410"/>
      <c r="E21" s="410"/>
      <c r="F21" s="540"/>
      <c r="I21" s="288"/>
      <c r="J21" s="288"/>
      <c r="K21" s="288"/>
      <c r="L21" s="288"/>
      <c r="M21" s="288"/>
      <c r="N21" s="288"/>
    </row>
    <row r="22" spans="1:14" ht="13.5">
      <c r="A22" s="264" t="s">
        <v>397</v>
      </c>
      <c r="B22" s="265" t="s">
        <v>379</v>
      </c>
      <c r="C22" s="259">
        <v>71452</v>
      </c>
      <c r="D22" s="297"/>
      <c r="E22" s="297"/>
      <c r="F22" s="259" t="s">
        <v>248</v>
      </c>
      <c r="I22" s="256"/>
      <c r="J22" s="256"/>
      <c r="K22" s="256"/>
      <c r="L22" s="288"/>
      <c r="M22" s="256"/>
      <c r="N22" s="256"/>
    </row>
    <row r="23" spans="1:14" s="256" customFormat="1" ht="38.25">
      <c r="A23" s="264"/>
      <c r="B23" s="265" t="s">
        <v>97</v>
      </c>
      <c r="C23" s="540"/>
      <c r="D23" s="297">
        <f>E23</f>
        <v>574</v>
      </c>
      <c r="E23" s="297">
        <f>E25+E27</f>
        <v>574</v>
      </c>
      <c r="F23" s="259"/>
      <c r="G23" s="362"/>
    </row>
    <row r="24" spans="1:14" s="256" customFormat="1">
      <c r="A24" s="264"/>
      <c r="B24" s="265" t="s">
        <v>373</v>
      </c>
      <c r="C24" s="540"/>
      <c r="D24" s="410"/>
      <c r="E24" s="297"/>
      <c r="F24" s="259"/>
    </row>
    <row r="25" spans="1:14" s="256" customFormat="1" ht="58.5" customHeight="1">
      <c r="A25" s="264" t="s">
        <v>398</v>
      </c>
      <c r="B25" s="266" t="s">
        <v>192</v>
      </c>
      <c r="C25" s="259"/>
      <c r="D25" s="297">
        <f>E25</f>
        <v>324</v>
      </c>
      <c r="E25" s="297">
        <f>574-250</f>
        <v>324</v>
      </c>
      <c r="F25" s="259" t="s">
        <v>248</v>
      </c>
    </row>
    <row r="26" spans="1:14" s="256" customFormat="1" ht="25.5">
      <c r="A26" s="264" t="s">
        <v>399</v>
      </c>
      <c r="B26" s="266" t="s">
        <v>381</v>
      </c>
      <c r="C26" s="259"/>
      <c r="D26" s="259"/>
      <c r="E26" s="259"/>
      <c r="F26" s="259" t="s">
        <v>248</v>
      </c>
    </row>
    <row r="27" spans="1:14" s="256" customFormat="1" ht="57.75" customHeight="1">
      <c r="A27" s="264" t="s">
        <v>400</v>
      </c>
      <c r="B27" s="266" t="s">
        <v>193</v>
      </c>
      <c r="C27" s="259"/>
      <c r="D27" s="297">
        <v>250</v>
      </c>
      <c r="E27" s="297">
        <v>250</v>
      </c>
      <c r="F27" s="259" t="s">
        <v>248</v>
      </c>
    </row>
    <row r="28" spans="1:14" s="263" customFormat="1">
      <c r="A28" s="536" t="s">
        <v>241</v>
      </c>
      <c r="B28" s="537" t="s">
        <v>382</v>
      </c>
      <c r="C28" s="267">
        <v>7300</v>
      </c>
      <c r="D28" s="538"/>
      <c r="E28" s="538"/>
      <c r="F28" s="543"/>
    </row>
    <row r="29" spans="1:14" s="263" customFormat="1" ht="25.5">
      <c r="A29" s="262"/>
      <c r="B29" s="539" t="s">
        <v>401</v>
      </c>
      <c r="C29" s="540"/>
      <c r="D29" s="464">
        <v>112929.4</v>
      </c>
      <c r="E29" s="464">
        <v>112929.4</v>
      </c>
      <c r="F29" s="378"/>
      <c r="G29" s="360"/>
    </row>
    <row r="30" spans="1:14">
      <c r="A30" s="262"/>
      <c r="B30" s="539" t="s">
        <v>373</v>
      </c>
      <c r="C30" s="540"/>
      <c r="D30" s="260"/>
      <c r="E30" s="260"/>
      <c r="F30" s="540"/>
    </row>
    <row r="31" spans="1:14" ht="38.25">
      <c r="A31" s="544" t="s">
        <v>402</v>
      </c>
      <c r="B31" s="537" t="s">
        <v>383</v>
      </c>
      <c r="C31" s="545">
        <v>7322</v>
      </c>
      <c r="D31" s="378"/>
      <c r="E31" s="267"/>
      <c r="F31" s="378"/>
    </row>
    <row r="32" spans="1:14">
      <c r="A32" s="544"/>
      <c r="B32" s="539" t="s">
        <v>373</v>
      </c>
      <c r="C32" s="267"/>
      <c r="D32" s="546"/>
      <c r="E32" s="543"/>
      <c r="F32" s="267"/>
    </row>
    <row r="33" spans="1:21" ht="51">
      <c r="A33" s="264" t="s">
        <v>403</v>
      </c>
      <c r="B33" s="265" t="s">
        <v>384</v>
      </c>
      <c r="C33" s="547"/>
      <c r="D33" s="378"/>
      <c r="E33" s="267"/>
      <c r="F33" s="378"/>
      <c r="G33" s="374"/>
    </row>
    <row r="34" spans="1:21" ht="38.25">
      <c r="A34" s="536" t="s">
        <v>404</v>
      </c>
      <c r="B34" s="537" t="s">
        <v>386</v>
      </c>
      <c r="C34" s="267">
        <v>7331</v>
      </c>
      <c r="D34" s="464">
        <v>112929.4</v>
      </c>
      <c r="E34" s="464">
        <v>112929.4</v>
      </c>
      <c r="F34" s="267" t="s">
        <v>248</v>
      </c>
      <c r="G34" s="374"/>
    </row>
    <row r="35" spans="1:21">
      <c r="A35" s="262"/>
      <c r="B35" s="539" t="s">
        <v>96</v>
      </c>
      <c r="C35" s="540"/>
      <c r="D35" s="260"/>
      <c r="E35" s="260"/>
      <c r="F35" s="540"/>
    </row>
    <row r="36" spans="1:21">
      <c r="A36" s="262"/>
      <c r="B36" s="539" t="s">
        <v>100</v>
      </c>
      <c r="C36" s="540"/>
      <c r="D36" s="548"/>
      <c r="E36" s="548"/>
      <c r="F36" s="540"/>
    </row>
    <row r="37" spans="1:21" ht="38.25">
      <c r="A37" s="264" t="s">
        <v>405</v>
      </c>
      <c r="B37" s="265" t="s">
        <v>387</v>
      </c>
      <c r="C37" s="259"/>
      <c r="D37" s="464">
        <v>112929.4</v>
      </c>
      <c r="E37" s="464">
        <v>112929.4</v>
      </c>
      <c r="F37" s="259" t="s">
        <v>248</v>
      </c>
    </row>
    <row r="38" spans="1:21" s="256" customFormat="1">
      <c r="A38" s="536" t="s">
        <v>242</v>
      </c>
      <c r="B38" s="537" t="s">
        <v>388</v>
      </c>
      <c r="C38" s="267">
        <v>7400</v>
      </c>
      <c r="D38" s="538"/>
      <c r="E38" s="538"/>
      <c r="F38" s="267"/>
    </row>
    <row r="39" spans="1:21" ht="38.25">
      <c r="A39" s="262"/>
      <c r="B39" s="539" t="s">
        <v>333</v>
      </c>
      <c r="C39" s="540"/>
      <c r="D39" s="410">
        <f>E39</f>
        <v>18533</v>
      </c>
      <c r="E39" s="410">
        <f>E42+E47+E52</f>
        <v>18533</v>
      </c>
      <c r="F39" s="540"/>
    </row>
    <row r="40" spans="1:21">
      <c r="A40" s="262"/>
      <c r="B40" s="539" t="s">
        <v>373</v>
      </c>
      <c r="C40" s="540"/>
      <c r="D40" s="260"/>
      <c r="E40" s="260"/>
      <c r="F40" s="540"/>
    </row>
    <row r="41" spans="1:21" s="256" customFormat="1">
      <c r="A41" s="536" t="s">
        <v>406</v>
      </c>
      <c r="B41" s="537" t="s">
        <v>389</v>
      </c>
      <c r="C41" s="267">
        <v>7415</v>
      </c>
      <c r="D41" s="538"/>
      <c r="E41" s="538"/>
      <c r="F41" s="267" t="s">
        <v>248</v>
      </c>
    </row>
    <row r="42" spans="1:21" s="263" customFormat="1">
      <c r="A42" s="262"/>
      <c r="B42" s="539" t="s">
        <v>407</v>
      </c>
      <c r="C42" s="540"/>
      <c r="D42" s="410">
        <f>E42</f>
        <v>9883</v>
      </c>
      <c r="E42" s="410">
        <f>E46+E44</f>
        <v>9883</v>
      </c>
      <c r="F42" s="540"/>
      <c r="G42" s="299"/>
    </row>
    <row r="43" spans="1:21">
      <c r="A43" s="262"/>
      <c r="B43" s="539" t="s">
        <v>373</v>
      </c>
      <c r="C43" s="540"/>
      <c r="D43" s="260"/>
      <c r="E43" s="260"/>
      <c r="F43" s="540"/>
      <c r="J43" s="256"/>
      <c r="M43" s="256"/>
      <c r="N43" s="256"/>
      <c r="Q43" s="256"/>
      <c r="R43" s="256"/>
      <c r="T43" s="256"/>
      <c r="U43" s="256"/>
    </row>
    <row r="44" spans="1:21" s="263" customFormat="1" ht="25.5">
      <c r="A44" s="264" t="s">
        <v>408</v>
      </c>
      <c r="B44" s="265" t="s">
        <v>334</v>
      </c>
      <c r="C44" s="547"/>
      <c r="D44" s="297">
        <v>8083</v>
      </c>
      <c r="E44" s="297">
        <v>8083</v>
      </c>
      <c r="F44" s="259" t="s">
        <v>248</v>
      </c>
      <c r="J44" s="257"/>
      <c r="M44" s="257"/>
      <c r="N44" s="257"/>
      <c r="Q44" s="257"/>
      <c r="R44" s="257"/>
      <c r="T44" s="257"/>
      <c r="U44" s="257"/>
    </row>
    <row r="45" spans="1:21" ht="38.25">
      <c r="A45" s="264" t="s">
        <v>409</v>
      </c>
      <c r="B45" s="265" t="s">
        <v>335</v>
      </c>
      <c r="C45" s="547"/>
      <c r="D45" s="259"/>
      <c r="E45" s="259"/>
      <c r="F45" s="259" t="s">
        <v>248</v>
      </c>
      <c r="M45" s="263"/>
      <c r="N45" s="263"/>
      <c r="Q45" s="263"/>
      <c r="R45" s="263"/>
    </row>
    <row r="46" spans="1:21" s="263" customFormat="1" ht="51">
      <c r="A46" s="264" t="s">
        <v>410</v>
      </c>
      <c r="B46" s="265" t="s">
        <v>390</v>
      </c>
      <c r="C46" s="547"/>
      <c r="D46" s="297">
        <v>1800</v>
      </c>
      <c r="E46" s="297">
        <v>1800</v>
      </c>
      <c r="F46" s="259" t="s">
        <v>248</v>
      </c>
      <c r="J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</row>
    <row r="47" spans="1:21" s="263" customFormat="1">
      <c r="A47" s="536" t="s">
        <v>411</v>
      </c>
      <c r="B47" s="537" t="s">
        <v>391</v>
      </c>
      <c r="C47" s="267">
        <v>7422</v>
      </c>
      <c r="D47" s="534">
        <v>7150</v>
      </c>
      <c r="E47" s="534">
        <v>7150</v>
      </c>
      <c r="F47" s="267" t="s">
        <v>248</v>
      </c>
    </row>
    <row r="48" spans="1:21" s="263" customFormat="1">
      <c r="A48" s="262"/>
      <c r="B48" s="539" t="s">
        <v>336</v>
      </c>
      <c r="C48" s="540"/>
      <c r="D48" s="267"/>
      <c r="E48" s="267"/>
      <c r="F48" s="540"/>
      <c r="H48" s="298"/>
    </row>
    <row r="49" spans="1:6" s="256" customFormat="1">
      <c r="A49" s="262"/>
      <c r="B49" s="539" t="s">
        <v>373</v>
      </c>
      <c r="C49" s="540"/>
      <c r="D49" s="260"/>
      <c r="E49" s="260"/>
      <c r="F49" s="540"/>
    </row>
    <row r="50" spans="1:6">
      <c r="A50" s="264" t="s">
        <v>412</v>
      </c>
      <c r="B50" s="265" t="s">
        <v>392</v>
      </c>
      <c r="C50" s="537"/>
      <c r="D50" s="378">
        <v>7150</v>
      </c>
      <c r="E50" s="378">
        <v>7150</v>
      </c>
      <c r="F50" s="259" t="s">
        <v>248</v>
      </c>
    </row>
    <row r="51" spans="1:6">
      <c r="A51" s="544" t="s">
        <v>194</v>
      </c>
      <c r="B51" s="537" t="s">
        <v>252</v>
      </c>
      <c r="C51" s="267">
        <v>7451</v>
      </c>
      <c r="D51" s="538"/>
      <c r="E51" s="538"/>
      <c r="F51" s="267"/>
    </row>
    <row r="52" spans="1:6">
      <c r="A52" s="264"/>
      <c r="B52" s="539" t="s">
        <v>362</v>
      </c>
      <c r="C52" s="267"/>
      <c r="D52" s="410">
        <v>1500</v>
      </c>
      <c r="E52" s="410">
        <v>1500</v>
      </c>
      <c r="F52" s="540"/>
    </row>
    <row r="53" spans="1:6">
      <c r="A53" s="264"/>
      <c r="B53" s="539" t="s">
        <v>373</v>
      </c>
      <c r="C53" s="267"/>
      <c r="D53" s="260"/>
      <c r="E53" s="260"/>
      <c r="F53" s="540"/>
    </row>
    <row r="54" spans="1:6" ht="38.25">
      <c r="A54" s="264" t="s">
        <v>195</v>
      </c>
      <c r="B54" s="265" t="s">
        <v>337</v>
      </c>
      <c r="C54" s="547"/>
      <c r="D54" s="410">
        <v>1500</v>
      </c>
      <c r="E54" s="410">
        <v>1500</v>
      </c>
      <c r="F54" s="259"/>
    </row>
  </sheetData>
  <mergeCells count="5">
    <mergeCell ref="C5:C6"/>
    <mergeCell ref="A5:A6"/>
    <mergeCell ref="A1:F1"/>
    <mergeCell ref="A2:F2"/>
    <mergeCell ref="B5:B6"/>
  </mergeCells>
  <phoneticPr fontId="5" type="noConversion"/>
  <pageMargins left="0.62992125984251968" right="3.937007874015748E-2" top="0.55118110236220474" bottom="0.55118110236220474" header="0.11811023622047245" footer="0.1181102362204724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91"/>
  <sheetViews>
    <sheetView topLeftCell="A4" workbookViewId="0">
      <selection activeCell="I9" sqref="I9"/>
    </sheetView>
  </sheetViews>
  <sheetFormatPr defaultRowHeight="15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56.28515625" style="26" customWidth="1"/>
    <col min="6" max="6" width="47.5703125" style="14" hidden="1" customWidth="1"/>
    <col min="7" max="7" width="11.140625" style="10" customWidth="1"/>
    <col min="8" max="8" width="10.85546875" style="10" customWidth="1"/>
    <col min="9" max="9" width="10" style="10" customWidth="1"/>
    <col min="10" max="10" width="10.85546875" style="10" bestFit="1" customWidth="1"/>
    <col min="11" max="11" width="9.5703125" style="10" bestFit="1" customWidth="1"/>
    <col min="12" max="12" width="11.85546875" style="10" bestFit="1" customWidth="1"/>
    <col min="13" max="16384" width="9.140625" style="10"/>
  </cols>
  <sheetData>
    <row r="1" spans="1:11" ht="18">
      <c r="A1" s="503" t="s">
        <v>138</v>
      </c>
      <c r="B1" s="503"/>
      <c r="C1" s="503"/>
      <c r="D1" s="503"/>
      <c r="E1" s="503"/>
      <c r="F1" s="503"/>
      <c r="G1" s="503"/>
      <c r="H1" s="503"/>
      <c r="I1" s="503"/>
    </row>
    <row r="2" spans="1:11" ht="36" customHeight="1">
      <c r="A2" s="504" t="s">
        <v>140</v>
      </c>
      <c r="B2" s="504"/>
      <c r="C2" s="504"/>
      <c r="D2" s="504"/>
      <c r="E2" s="504"/>
      <c r="F2" s="504"/>
      <c r="G2" s="504"/>
      <c r="H2" s="504"/>
      <c r="I2" s="504"/>
    </row>
    <row r="3" spans="1:11">
      <c r="A3" s="82" t="s">
        <v>139</v>
      </c>
      <c r="B3" s="84"/>
      <c r="C3" s="85"/>
      <c r="D3" s="85"/>
      <c r="E3" s="86"/>
      <c r="F3" s="82"/>
      <c r="G3" s="82"/>
    </row>
    <row r="4" spans="1:11" ht="15.75" thickBot="1">
      <c r="B4" s="11"/>
      <c r="C4" s="12"/>
      <c r="D4" s="12"/>
      <c r="E4" s="13"/>
      <c r="H4" s="505" t="s">
        <v>141</v>
      </c>
      <c r="I4" s="505"/>
    </row>
    <row r="5" spans="1:11" s="15" customFormat="1" ht="15.75" customHeight="1" thickBot="1">
      <c r="A5" s="506" t="s">
        <v>136</v>
      </c>
      <c r="B5" s="512" t="s">
        <v>5</v>
      </c>
      <c r="C5" s="514" t="s">
        <v>245</v>
      </c>
      <c r="D5" s="499" t="s">
        <v>246</v>
      </c>
      <c r="E5" s="508" t="s">
        <v>137</v>
      </c>
      <c r="F5" s="510" t="s">
        <v>244</v>
      </c>
      <c r="G5" s="295" t="s">
        <v>332</v>
      </c>
      <c r="H5" s="501" t="s">
        <v>185</v>
      </c>
      <c r="I5" s="502"/>
    </row>
    <row r="6" spans="1:11" s="16" customFormat="1" ht="32.25" customHeight="1" thickBot="1">
      <c r="A6" s="507"/>
      <c r="B6" s="513"/>
      <c r="C6" s="513"/>
      <c r="D6" s="500"/>
      <c r="E6" s="509"/>
      <c r="F6" s="511"/>
      <c r="G6" s="296"/>
      <c r="H6" s="367" t="s">
        <v>236</v>
      </c>
      <c r="I6" s="145" t="s">
        <v>237</v>
      </c>
    </row>
    <row r="7" spans="1:11" s="87" customFormat="1" ht="15.75" thickBot="1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371"/>
      <c r="H7" s="128" t="s">
        <v>64</v>
      </c>
      <c r="I7" s="129" t="s">
        <v>65</v>
      </c>
    </row>
    <row r="8" spans="1:11" s="135" customFormat="1" ht="36.75" thickBot="1">
      <c r="A8" s="146">
        <v>2000</v>
      </c>
      <c r="B8" s="147" t="s">
        <v>247</v>
      </c>
      <c r="C8" s="148" t="s">
        <v>248</v>
      </c>
      <c r="D8" s="149" t="s">
        <v>248</v>
      </c>
      <c r="E8" s="150" t="s">
        <v>11</v>
      </c>
      <c r="F8" s="151"/>
      <c r="G8" s="309">
        <f>H8+I8</f>
        <v>173309.3</v>
      </c>
      <c r="H8" s="309">
        <f>H9+H17+H28+H39+H47+H61+H72+H78+H83</f>
        <v>169309.3</v>
      </c>
      <c r="I8" s="309">
        <f>I9+I61+I72</f>
        <v>4000</v>
      </c>
      <c r="J8" s="365"/>
      <c r="K8" s="365"/>
    </row>
    <row r="9" spans="1:11" s="134" customFormat="1" ht="58.5" customHeight="1">
      <c r="A9" s="136">
        <v>2100</v>
      </c>
      <c r="B9" s="55" t="s">
        <v>154</v>
      </c>
      <c r="C9" s="270" t="s">
        <v>121</v>
      </c>
      <c r="D9" s="271" t="s">
        <v>121</v>
      </c>
      <c r="E9" s="122" t="s">
        <v>12</v>
      </c>
      <c r="F9" s="137" t="s">
        <v>249</v>
      </c>
      <c r="G9" s="301">
        <f>H9+I9</f>
        <v>89609.5</v>
      </c>
      <c r="H9" s="301">
        <f>H11+H14</f>
        <v>87029.5</v>
      </c>
      <c r="I9" s="301">
        <f>I11+I14</f>
        <v>2580</v>
      </c>
      <c r="J9" s="364"/>
    </row>
    <row r="10" spans="1:11" ht="11.25" customHeight="1">
      <c r="A10" s="106"/>
      <c r="B10" s="55"/>
      <c r="C10" s="270"/>
      <c r="D10" s="271"/>
      <c r="E10" s="100" t="s">
        <v>99</v>
      </c>
      <c r="F10" s="17"/>
      <c r="G10" s="118"/>
      <c r="H10" s="118"/>
      <c r="I10" s="107"/>
    </row>
    <row r="11" spans="1:11" s="19" customFormat="1" ht="42.75" customHeight="1">
      <c r="A11" s="108">
        <v>2110</v>
      </c>
      <c r="B11" s="55" t="s">
        <v>154</v>
      </c>
      <c r="C11" s="140" t="s">
        <v>122</v>
      </c>
      <c r="D11" s="141" t="s">
        <v>121</v>
      </c>
      <c r="E11" s="101" t="s">
        <v>6</v>
      </c>
      <c r="F11" s="18" t="s">
        <v>250</v>
      </c>
      <c r="G11" s="301">
        <f>H11+I11</f>
        <v>84134</v>
      </c>
      <c r="H11" s="300">
        <v>83234</v>
      </c>
      <c r="I11" s="301">
        <f>I13</f>
        <v>900</v>
      </c>
    </row>
    <row r="12" spans="1:11" s="19" customFormat="1" ht="10.5" customHeight="1">
      <c r="A12" s="108"/>
      <c r="B12" s="55"/>
      <c r="C12" s="140"/>
      <c r="D12" s="141"/>
      <c r="E12" s="100" t="s">
        <v>100</v>
      </c>
      <c r="F12" s="18"/>
      <c r="G12" s="119"/>
      <c r="H12" s="119"/>
      <c r="I12" s="109"/>
    </row>
    <row r="13" spans="1:11" ht="24">
      <c r="A13" s="108">
        <v>2111</v>
      </c>
      <c r="B13" s="58" t="s">
        <v>154</v>
      </c>
      <c r="C13" s="272" t="s">
        <v>122</v>
      </c>
      <c r="D13" s="273" t="s">
        <v>122</v>
      </c>
      <c r="E13" s="100" t="s">
        <v>9</v>
      </c>
      <c r="F13" s="20" t="s">
        <v>251</v>
      </c>
      <c r="G13" s="301">
        <f>H13+I13</f>
        <v>84134</v>
      </c>
      <c r="H13" s="300">
        <v>83234</v>
      </c>
      <c r="I13" s="301">
        <v>900</v>
      </c>
    </row>
    <row r="14" spans="1:11" ht="29.25" customHeight="1">
      <c r="A14" s="108">
        <v>2160</v>
      </c>
      <c r="B14" s="55" t="s">
        <v>154</v>
      </c>
      <c r="C14" s="140">
        <v>6</v>
      </c>
      <c r="D14" s="141">
        <v>0</v>
      </c>
      <c r="E14" s="101" t="s">
        <v>274</v>
      </c>
      <c r="F14" s="18" t="s">
        <v>275</v>
      </c>
      <c r="G14" s="300">
        <f>H14+I14</f>
        <v>5475.5</v>
      </c>
      <c r="H14" s="300">
        <v>3795.5</v>
      </c>
      <c r="I14" s="300">
        <v>1680</v>
      </c>
    </row>
    <row r="15" spans="1:11" s="19" customFormat="1" ht="10.5" customHeight="1">
      <c r="A15" s="108"/>
      <c r="B15" s="55"/>
      <c r="C15" s="140"/>
      <c r="D15" s="141"/>
      <c r="E15" s="100" t="s">
        <v>100</v>
      </c>
      <c r="F15" s="18"/>
      <c r="G15" s="300"/>
      <c r="H15" s="119"/>
      <c r="I15" s="109"/>
    </row>
    <row r="16" spans="1:11" ht="24">
      <c r="A16" s="108">
        <v>2161</v>
      </c>
      <c r="B16" s="58" t="s">
        <v>154</v>
      </c>
      <c r="C16" s="272">
        <v>6</v>
      </c>
      <c r="D16" s="273">
        <v>1</v>
      </c>
      <c r="E16" s="100" t="s">
        <v>276</v>
      </c>
      <c r="F16" s="20" t="s">
        <v>277</v>
      </c>
      <c r="G16" s="300">
        <f>H16+I16</f>
        <v>5475.5</v>
      </c>
      <c r="H16" s="300">
        <v>3795.5</v>
      </c>
      <c r="I16" s="300">
        <v>1680</v>
      </c>
    </row>
    <row r="17" spans="1:9" s="134" customFormat="1" ht="30.75" customHeight="1">
      <c r="A17" s="130">
        <v>2200</v>
      </c>
      <c r="B17" s="55" t="s">
        <v>155</v>
      </c>
      <c r="C17" s="140">
        <v>0</v>
      </c>
      <c r="D17" s="141">
        <v>0</v>
      </c>
      <c r="E17" s="122" t="s">
        <v>13</v>
      </c>
      <c r="F17" s="131" t="s">
        <v>281</v>
      </c>
      <c r="G17" s="120">
        <v>350</v>
      </c>
      <c r="H17" s="120">
        <v>350</v>
      </c>
      <c r="I17" s="132"/>
    </row>
    <row r="18" spans="1:9" ht="11.25" customHeight="1">
      <c r="A18" s="106"/>
      <c r="B18" s="55"/>
      <c r="C18" s="270"/>
      <c r="D18" s="271"/>
      <c r="E18" s="100" t="s">
        <v>99</v>
      </c>
      <c r="F18" s="17"/>
      <c r="G18" s="118"/>
      <c r="H18" s="118"/>
      <c r="I18" s="107"/>
    </row>
    <row r="19" spans="1:9">
      <c r="A19" s="108">
        <v>2210</v>
      </c>
      <c r="B19" s="55" t="s">
        <v>155</v>
      </c>
      <c r="C19" s="272">
        <v>1</v>
      </c>
      <c r="D19" s="273">
        <v>0</v>
      </c>
      <c r="E19" s="101" t="s">
        <v>282</v>
      </c>
      <c r="F19" s="24" t="s">
        <v>283</v>
      </c>
      <c r="G19" s="120"/>
      <c r="H19" s="120"/>
      <c r="I19" s="120"/>
    </row>
    <row r="20" spans="1:9" s="19" customFormat="1" ht="10.5" customHeight="1">
      <c r="A20" s="108"/>
      <c r="B20" s="55"/>
      <c r="C20" s="140"/>
      <c r="D20" s="141"/>
      <c r="E20" s="100" t="s">
        <v>100</v>
      </c>
      <c r="F20" s="18"/>
      <c r="G20" s="120"/>
      <c r="H20" s="119"/>
      <c r="I20" s="109"/>
    </row>
    <row r="21" spans="1:9">
      <c r="A21" s="108">
        <v>2211</v>
      </c>
      <c r="B21" s="58" t="s">
        <v>155</v>
      </c>
      <c r="C21" s="272">
        <v>1</v>
      </c>
      <c r="D21" s="273">
        <v>1</v>
      </c>
      <c r="E21" s="100" t="s">
        <v>284</v>
      </c>
      <c r="F21" s="23" t="s">
        <v>285</v>
      </c>
      <c r="G21" s="120"/>
      <c r="H21" s="120"/>
      <c r="I21" s="110"/>
    </row>
    <row r="22" spans="1:9">
      <c r="A22" s="108">
        <v>2220</v>
      </c>
      <c r="B22" s="55" t="s">
        <v>155</v>
      </c>
      <c r="C22" s="140">
        <v>2</v>
      </c>
      <c r="D22" s="141">
        <v>0</v>
      </c>
      <c r="E22" s="101" t="s">
        <v>286</v>
      </c>
      <c r="F22" s="24" t="s">
        <v>287</v>
      </c>
      <c r="G22" s="120">
        <v>350</v>
      </c>
      <c r="H22" s="120">
        <v>350</v>
      </c>
      <c r="I22" s="120"/>
    </row>
    <row r="23" spans="1:9" s="19" customFormat="1" ht="10.5" customHeight="1">
      <c r="A23" s="108"/>
      <c r="B23" s="55"/>
      <c r="C23" s="140"/>
      <c r="D23" s="141"/>
      <c r="E23" s="100" t="s">
        <v>100</v>
      </c>
      <c r="F23" s="18"/>
      <c r="G23" s="120"/>
      <c r="H23" s="119"/>
      <c r="I23" s="109"/>
    </row>
    <row r="24" spans="1:9">
      <c r="A24" s="108">
        <v>2221</v>
      </c>
      <c r="B24" s="58" t="s">
        <v>155</v>
      </c>
      <c r="C24" s="272">
        <v>2</v>
      </c>
      <c r="D24" s="273">
        <v>1</v>
      </c>
      <c r="E24" s="100" t="s">
        <v>288</v>
      </c>
      <c r="F24" s="23" t="s">
        <v>289</v>
      </c>
      <c r="G24" s="120">
        <v>350</v>
      </c>
      <c r="H24" s="120">
        <v>350</v>
      </c>
      <c r="I24" s="110"/>
    </row>
    <row r="25" spans="1:9">
      <c r="A25" s="108">
        <v>2230</v>
      </c>
      <c r="B25" s="55" t="s">
        <v>155</v>
      </c>
      <c r="C25" s="272">
        <v>3</v>
      </c>
      <c r="D25" s="273">
        <v>0</v>
      </c>
      <c r="E25" s="101" t="s">
        <v>290</v>
      </c>
      <c r="F25" s="24" t="s">
        <v>291</v>
      </c>
      <c r="G25" s="120"/>
      <c r="H25" s="120"/>
      <c r="I25" s="120"/>
    </row>
    <row r="26" spans="1:9" s="19" customFormat="1" ht="10.5" customHeight="1">
      <c r="A26" s="108"/>
      <c r="B26" s="55"/>
      <c r="C26" s="140"/>
      <c r="D26" s="141"/>
      <c r="E26" s="100" t="s">
        <v>100</v>
      </c>
      <c r="F26" s="18"/>
      <c r="G26" s="120"/>
      <c r="H26" s="119"/>
      <c r="I26" s="109"/>
    </row>
    <row r="27" spans="1:9">
      <c r="A27" s="108">
        <v>2231</v>
      </c>
      <c r="B27" s="58" t="s">
        <v>155</v>
      </c>
      <c r="C27" s="272">
        <v>3</v>
      </c>
      <c r="D27" s="273">
        <v>1</v>
      </c>
      <c r="E27" s="100" t="s">
        <v>292</v>
      </c>
      <c r="F27" s="23" t="s">
        <v>293</v>
      </c>
      <c r="G27" s="120"/>
      <c r="H27" s="120"/>
      <c r="I27" s="110"/>
    </row>
    <row r="28" spans="1:9" s="134" customFormat="1" ht="47.25" customHeight="1">
      <c r="A28" s="130">
        <v>2400</v>
      </c>
      <c r="B28" s="60" t="s">
        <v>157</v>
      </c>
      <c r="C28" s="140">
        <v>0</v>
      </c>
      <c r="D28" s="141">
        <v>0</v>
      </c>
      <c r="E28" s="138" t="s">
        <v>15</v>
      </c>
      <c r="F28" s="131" t="s">
        <v>315</v>
      </c>
      <c r="G28" s="372">
        <f>H28+I28</f>
        <v>10250</v>
      </c>
      <c r="H28" s="372">
        <f>H30+H33</f>
        <v>10250</v>
      </c>
      <c r="I28" s="372">
        <f>I30+I33</f>
        <v>0</v>
      </c>
    </row>
    <row r="29" spans="1:9" ht="11.25" customHeight="1">
      <c r="A29" s="106"/>
      <c r="B29" s="55"/>
      <c r="C29" s="270"/>
      <c r="D29" s="271"/>
      <c r="E29" s="100" t="s">
        <v>99</v>
      </c>
      <c r="F29" s="17"/>
      <c r="G29" s="118"/>
      <c r="H29" s="118"/>
      <c r="I29" s="107"/>
    </row>
    <row r="30" spans="1:9" ht="36">
      <c r="A30" s="108">
        <v>2420</v>
      </c>
      <c r="B30" s="60" t="s">
        <v>157</v>
      </c>
      <c r="C30" s="140">
        <v>2</v>
      </c>
      <c r="D30" s="141">
        <v>0</v>
      </c>
      <c r="E30" s="101" t="s">
        <v>322</v>
      </c>
      <c r="F30" s="18" t="s">
        <v>323</v>
      </c>
      <c r="G30" s="120">
        <f>H30+I30</f>
        <v>1000</v>
      </c>
      <c r="H30" s="120">
        <f>H32</f>
        <v>1000</v>
      </c>
      <c r="I30" s="110"/>
    </row>
    <row r="31" spans="1:9" s="19" customFormat="1" ht="10.5" customHeight="1">
      <c r="A31" s="108"/>
      <c r="B31" s="55"/>
      <c r="C31" s="140"/>
      <c r="D31" s="141"/>
      <c r="E31" s="100" t="s">
        <v>100</v>
      </c>
      <c r="F31" s="18"/>
      <c r="G31" s="120"/>
      <c r="H31" s="119"/>
      <c r="I31" s="109"/>
    </row>
    <row r="32" spans="1:9">
      <c r="A32" s="108">
        <v>2421</v>
      </c>
      <c r="B32" s="61" t="s">
        <v>157</v>
      </c>
      <c r="C32" s="272">
        <v>2</v>
      </c>
      <c r="D32" s="273">
        <v>1</v>
      </c>
      <c r="E32" s="100" t="s">
        <v>324</v>
      </c>
      <c r="F32" s="23" t="s">
        <v>325</v>
      </c>
      <c r="G32" s="120">
        <f>H32+I32</f>
        <v>1000</v>
      </c>
      <c r="H32" s="120">
        <v>1000</v>
      </c>
      <c r="I32" s="110"/>
    </row>
    <row r="33" spans="1:9">
      <c r="A33" s="108">
        <v>2450</v>
      </c>
      <c r="B33" s="60" t="s">
        <v>157</v>
      </c>
      <c r="C33" s="140">
        <v>5</v>
      </c>
      <c r="D33" s="141">
        <v>0</v>
      </c>
      <c r="E33" s="101" t="s">
        <v>326</v>
      </c>
      <c r="F33" s="24" t="s">
        <v>327</v>
      </c>
      <c r="G33" s="303">
        <f>G35</f>
        <v>9250</v>
      </c>
      <c r="H33" s="382">
        <f>H35</f>
        <v>9250</v>
      </c>
      <c r="I33" s="303"/>
    </row>
    <row r="34" spans="1:9" s="19" customFormat="1" ht="10.5" customHeight="1">
      <c r="A34" s="108"/>
      <c r="B34" s="55"/>
      <c r="C34" s="140"/>
      <c r="D34" s="141"/>
      <c r="E34" s="100" t="s">
        <v>100</v>
      </c>
      <c r="F34" s="18"/>
      <c r="G34" s="120"/>
      <c r="H34" s="401"/>
      <c r="I34" s="400"/>
    </row>
    <row r="35" spans="1:9">
      <c r="A35" s="108">
        <v>2451</v>
      </c>
      <c r="B35" s="61" t="s">
        <v>157</v>
      </c>
      <c r="C35" s="272">
        <v>5</v>
      </c>
      <c r="D35" s="273">
        <v>1</v>
      </c>
      <c r="E35" s="100" t="s">
        <v>328</v>
      </c>
      <c r="F35" s="23" t="s">
        <v>329</v>
      </c>
      <c r="G35" s="303">
        <f>H35+I35</f>
        <v>9250</v>
      </c>
      <c r="H35" s="382">
        <v>9250</v>
      </c>
      <c r="I35" s="303"/>
    </row>
    <row r="36" spans="1:9" ht="28.5">
      <c r="A36" s="108">
        <v>2490</v>
      </c>
      <c r="B36" s="60" t="s">
        <v>157</v>
      </c>
      <c r="C36" s="140">
        <v>9</v>
      </c>
      <c r="D36" s="141">
        <v>0</v>
      </c>
      <c r="E36" s="101" t="s">
        <v>425</v>
      </c>
      <c r="F36" s="18" t="s">
        <v>426</v>
      </c>
      <c r="G36" s="120"/>
      <c r="H36" s="381"/>
      <c r="I36" s="120"/>
    </row>
    <row r="37" spans="1:9" s="19" customFormat="1" ht="10.5" customHeight="1">
      <c r="A37" s="108"/>
      <c r="B37" s="55"/>
      <c r="C37" s="140"/>
      <c r="D37" s="141"/>
      <c r="E37" s="100" t="s">
        <v>100</v>
      </c>
      <c r="F37" s="18"/>
      <c r="G37" s="119"/>
      <c r="H37" s="384"/>
      <c r="I37" s="119"/>
    </row>
    <row r="38" spans="1:9" ht="15.75" customHeight="1">
      <c r="A38" s="108">
        <v>2491</v>
      </c>
      <c r="B38" s="61" t="s">
        <v>157</v>
      </c>
      <c r="C38" s="272">
        <v>9</v>
      </c>
      <c r="D38" s="273">
        <v>1</v>
      </c>
      <c r="E38" s="100" t="s">
        <v>425</v>
      </c>
      <c r="F38" s="23" t="s">
        <v>427</v>
      </c>
      <c r="G38" s="120"/>
      <c r="H38" s="381"/>
      <c r="I38" s="120"/>
    </row>
    <row r="39" spans="1:9" s="134" customFormat="1" ht="34.5" customHeight="1">
      <c r="A39" s="130">
        <v>2500</v>
      </c>
      <c r="B39" s="60" t="s">
        <v>158</v>
      </c>
      <c r="C39" s="140">
        <v>0</v>
      </c>
      <c r="D39" s="141">
        <v>0</v>
      </c>
      <c r="E39" s="138" t="s">
        <v>16</v>
      </c>
      <c r="F39" s="131" t="s">
        <v>338</v>
      </c>
      <c r="G39" s="304">
        <f>G41+G44</f>
        <v>9770</v>
      </c>
      <c r="H39" s="304">
        <f>H41+H44</f>
        <v>9770</v>
      </c>
      <c r="I39" s="110"/>
    </row>
    <row r="40" spans="1:9" ht="11.25" customHeight="1">
      <c r="A40" s="106"/>
      <c r="B40" s="55"/>
      <c r="C40" s="270"/>
      <c r="D40" s="271"/>
      <c r="E40" s="100" t="s">
        <v>99</v>
      </c>
      <c r="F40" s="17"/>
      <c r="G40" s="305"/>
      <c r="H40" s="305"/>
      <c r="I40" s="107"/>
    </row>
    <row r="41" spans="1:9">
      <c r="A41" s="108">
        <v>2510</v>
      </c>
      <c r="B41" s="60" t="s">
        <v>158</v>
      </c>
      <c r="C41" s="140">
        <v>1</v>
      </c>
      <c r="D41" s="141">
        <v>0</v>
      </c>
      <c r="E41" s="101" t="s">
        <v>339</v>
      </c>
      <c r="F41" s="18" t="s">
        <v>340</v>
      </c>
      <c r="G41" s="304">
        <f>H41</f>
        <v>8470</v>
      </c>
      <c r="H41" s="304">
        <v>8470</v>
      </c>
      <c r="I41" s="110"/>
    </row>
    <row r="42" spans="1:9" s="19" customFormat="1" ht="10.5" customHeight="1">
      <c r="A42" s="108"/>
      <c r="B42" s="55"/>
      <c r="C42" s="140"/>
      <c r="D42" s="141"/>
      <c r="E42" s="100" t="s">
        <v>100</v>
      </c>
      <c r="F42" s="18"/>
      <c r="G42" s="304"/>
      <c r="H42" s="119"/>
      <c r="I42" s="109"/>
    </row>
    <row r="43" spans="1:9">
      <c r="A43" s="108">
        <v>2511</v>
      </c>
      <c r="B43" s="61" t="s">
        <v>158</v>
      </c>
      <c r="C43" s="272">
        <v>1</v>
      </c>
      <c r="D43" s="273">
        <v>1</v>
      </c>
      <c r="E43" s="100" t="s">
        <v>339</v>
      </c>
      <c r="F43" s="23" t="s">
        <v>341</v>
      </c>
      <c r="G43" s="304">
        <f>H43</f>
        <v>8470</v>
      </c>
      <c r="H43" s="304">
        <v>8470</v>
      </c>
      <c r="I43" s="110"/>
    </row>
    <row r="44" spans="1:9" ht="24">
      <c r="A44" s="108">
        <v>2530</v>
      </c>
      <c r="B44" s="60" t="s">
        <v>158</v>
      </c>
      <c r="C44" s="140">
        <v>3</v>
      </c>
      <c r="D44" s="141">
        <v>0</v>
      </c>
      <c r="E44" s="101" t="s">
        <v>448</v>
      </c>
      <c r="F44" s="18" t="s">
        <v>449</v>
      </c>
      <c r="G44" s="470">
        <f>H44+I44</f>
        <v>1300</v>
      </c>
      <c r="H44" s="121">
        <f>H46</f>
        <v>1300</v>
      </c>
      <c r="I44" s="471"/>
    </row>
    <row r="45" spans="1:9" s="19" customFormat="1" ht="10.5" customHeight="1">
      <c r="A45" s="108"/>
      <c r="B45" s="55"/>
      <c r="C45" s="140"/>
      <c r="D45" s="141"/>
      <c r="E45" s="100" t="s">
        <v>100</v>
      </c>
      <c r="F45" s="18"/>
      <c r="G45" s="18"/>
      <c r="H45" s="469"/>
      <c r="I45" s="472"/>
    </row>
    <row r="46" spans="1:9">
      <c r="A46" s="108">
        <v>2531</v>
      </c>
      <c r="B46" s="61" t="s">
        <v>158</v>
      </c>
      <c r="C46" s="272">
        <v>3</v>
      </c>
      <c r="D46" s="273">
        <v>1</v>
      </c>
      <c r="E46" s="100" t="s">
        <v>448</v>
      </c>
      <c r="F46" s="23" t="s">
        <v>450</v>
      </c>
      <c r="G46" s="23">
        <f>H46+I46</f>
        <v>1300</v>
      </c>
      <c r="H46" s="121">
        <v>1300</v>
      </c>
      <c r="I46" s="471"/>
    </row>
    <row r="47" spans="1:9" s="134" customFormat="1" ht="44.25" customHeight="1">
      <c r="A47" s="130">
        <v>2600</v>
      </c>
      <c r="B47" s="60" t="s">
        <v>159</v>
      </c>
      <c r="C47" s="140">
        <v>0</v>
      </c>
      <c r="D47" s="141">
        <v>0</v>
      </c>
      <c r="E47" s="138" t="s">
        <v>177</v>
      </c>
      <c r="F47" s="131" t="s">
        <v>342</v>
      </c>
      <c r="G47" s="304">
        <f>G55+G58</f>
        <v>6660</v>
      </c>
      <c r="H47" s="304">
        <f>H55+H58</f>
        <v>6660</v>
      </c>
      <c r="I47" s="304">
        <f>I55+I58</f>
        <v>0</v>
      </c>
    </row>
    <row r="48" spans="1:9" ht="11.25" customHeight="1">
      <c r="A48" s="106"/>
      <c r="B48" s="55"/>
      <c r="C48" s="270"/>
      <c r="D48" s="271"/>
      <c r="E48" s="100" t="s">
        <v>99</v>
      </c>
      <c r="F48" s="17"/>
      <c r="G48" s="118"/>
      <c r="H48" s="118"/>
      <c r="I48" s="107"/>
    </row>
    <row r="49" spans="1:9">
      <c r="A49" s="108">
        <v>2610</v>
      </c>
      <c r="B49" s="60" t="s">
        <v>159</v>
      </c>
      <c r="C49" s="140">
        <v>1</v>
      </c>
      <c r="D49" s="141">
        <v>0</v>
      </c>
      <c r="E49" s="101" t="s">
        <v>343</v>
      </c>
      <c r="F49" s="18" t="s">
        <v>344</v>
      </c>
      <c r="G49" s="120"/>
      <c r="H49" s="120"/>
      <c r="I49" s="120"/>
    </row>
    <row r="50" spans="1:9" s="19" customFormat="1" ht="10.5" customHeight="1">
      <c r="A50" s="108"/>
      <c r="B50" s="55"/>
      <c r="C50" s="140"/>
      <c r="D50" s="141"/>
      <c r="E50" s="100" t="s">
        <v>100</v>
      </c>
      <c r="F50" s="18"/>
      <c r="G50" s="120"/>
      <c r="H50" s="119"/>
      <c r="I50" s="109"/>
    </row>
    <row r="51" spans="1:9">
      <c r="A51" s="108">
        <v>2611</v>
      </c>
      <c r="B51" s="61" t="s">
        <v>159</v>
      </c>
      <c r="C51" s="272">
        <v>1</v>
      </c>
      <c r="D51" s="273">
        <v>1</v>
      </c>
      <c r="E51" s="100" t="s">
        <v>345</v>
      </c>
      <c r="F51" s="23" t="s">
        <v>346</v>
      </c>
      <c r="G51" s="120"/>
      <c r="H51" s="120"/>
      <c r="I51" s="110"/>
    </row>
    <row r="52" spans="1:9">
      <c r="A52" s="108">
        <v>2620</v>
      </c>
      <c r="B52" s="60" t="s">
        <v>159</v>
      </c>
      <c r="C52" s="140">
        <v>2</v>
      </c>
      <c r="D52" s="141">
        <v>0</v>
      </c>
      <c r="E52" s="101" t="s">
        <v>347</v>
      </c>
      <c r="F52" s="18" t="s">
        <v>348</v>
      </c>
      <c r="G52" s="120"/>
      <c r="H52" s="120"/>
      <c r="I52" s="120"/>
    </row>
    <row r="53" spans="1:9" s="19" customFormat="1" ht="10.5" customHeight="1">
      <c r="A53" s="108"/>
      <c r="B53" s="55"/>
      <c r="C53" s="140"/>
      <c r="D53" s="141"/>
      <c r="E53" s="100" t="s">
        <v>100</v>
      </c>
      <c r="F53" s="18"/>
      <c r="G53" s="120"/>
      <c r="H53" s="119"/>
      <c r="I53" s="109"/>
    </row>
    <row r="54" spans="1:9">
      <c r="A54" s="108">
        <v>2621</v>
      </c>
      <c r="B54" s="61" t="s">
        <v>159</v>
      </c>
      <c r="C54" s="272">
        <v>2</v>
      </c>
      <c r="D54" s="273">
        <v>1</v>
      </c>
      <c r="E54" s="100" t="s">
        <v>347</v>
      </c>
      <c r="F54" s="23" t="s">
        <v>349</v>
      </c>
      <c r="G54" s="120"/>
      <c r="H54" s="120"/>
      <c r="I54" s="110"/>
    </row>
    <row r="55" spans="1:9">
      <c r="A55" s="108">
        <v>2630</v>
      </c>
      <c r="B55" s="60" t="s">
        <v>159</v>
      </c>
      <c r="C55" s="140">
        <v>3</v>
      </c>
      <c r="D55" s="141">
        <v>0</v>
      </c>
      <c r="E55" s="101" t="s">
        <v>350</v>
      </c>
      <c r="F55" s="18" t="s">
        <v>351</v>
      </c>
      <c r="G55" s="304">
        <f>H55+I55</f>
        <v>3360</v>
      </c>
      <c r="H55" s="304">
        <f>H57</f>
        <v>3360</v>
      </c>
      <c r="I55" s="304"/>
    </row>
    <row r="56" spans="1:9" s="19" customFormat="1" ht="10.5" customHeight="1">
      <c r="A56" s="108"/>
      <c r="B56" s="55"/>
      <c r="C56" s="140"/>
      <c r="D56" s="141"/>
      <c r="E56" s="100" t="s">
        <v>100</v>
      </c>
      <c r="F56" s="18"/>
      <c r="G56" s="120"/>
      <c r="H56" s="119"/>
      <c r="I56" s="109"/>
    </row>
    <row r="57" spans="1:9">
      <c r="A57" s="108">
        <v>2631</v>
      </c>
      <c r="B57" s="61" t="s">
        <v>159</v>
      </c>
      <c r="C57" s="272">
        <v>3</v>
      </c>
      <c r="D57" s="273">
        <v>1</v>
      </c>
      <c r="E57" s="100" t="s">
        <v>352</v>
      </c>
      <c r="F57" s="25" t="s">
        <v>353</v>
      </c>
      <c r="G57" s="304">
        <f>H57+I57</f>
        <v>3360</v>
      </c>
      <c r="H57" s="304">
        <v>3360</v>
      </c>
      <c r="I57" s="304"/>
    </row>
    <row r="58" spans="1:9">
      <c r="A58" s="108">
        <v>2640</v>
      </c>
      <c r="B58" s="60" t="s">
        <v>159</v>
      </c>
      <c r="C58" s="140">
        <v>4</v>
      </c>
      <c r="D58" s="141">
        <v>0</v>
      </c>
      <c r="E58" s="101" t="s">
        <v>354</v>
      </c>
      <c r="F58" s="18" t="s">
        <v>355</v>
      </c>
      <c r="G58" s="307">
        <f>H58+I58</f>
        <v>3300</v>
      </c>
      <c r="H58" s="393">
        <f>H60</f>
        <v>3300</v>
      </c>
      <c r="I58" s="394"/>
    </row>
    <row r="59" spans="1:9" s="19" customFormat="1" ht="10.5" customHeight="1">
      <c r="A59" s="108"/>
      <c r="B59" s="55"/>
      <c r="C59" s="140"/>
      <c r="D59" s="141"/>
      <c r="E59" s="100" t="s">
        <v>100</v>
      </c>
      <c r="F59" s="18"/>
      <c r="G59" s="300"/>
      <c r="H59" s="119"/>
      <c r="I59" s="109"/>
    </row>
    <row r="60" spans="1:9">
      <c r="A60" s="108">
        <v>2641</v>
      </c>
      <c r="B60" s="61" t="s">
        <v>159</v>
      </c>
      <c r="C60" s="272">
        <v>4</v>
      </c>
      <c r="D60" s="273">
        <v>1</v>
      </c>
      <c r="E60" s="100" t="s">
        <v>356</v>
      </c>
      <c r="F60" s="23" t="s">
        <v>357</v>
      </c>
      <c r="G60" s="301">
        <f>H60+I60</f>
        <v>3300</v>
      </c>
      <c r="H60" s="301">
        <v>3300</v>
      </c>
      <c r="I60" s="394"/>
    </row>
    <row r="61" spans="1:9" s="134" customFormat="1" ht="33.75" customHeight="1">
      <c r="A61" s="130">
        <v>2800</v>
      </c>
      <c r="B61" s="60" t="s">
        <v>160</v>
      </c>
      <c r="C61" s="140">
        <v>0</v>
      </c>
      <c r="D61" s="141">
        <v>0</v>
      </c>
      <c r="E61" s="138" t="s">
        <v>17</v>
      </c>
      <c r="F61" s="131" t="s">
        <v>363</v>
      </c>
      <c r="G61" s="304">
        <f>G66</f>
        <v>4880</v>
      </c>
      <c r="H61" s="304">
        <f>H66</f>
        <v>3980</v>
      </c>
      <c r="I61" s="304">
        <f>I66</f>
        <v>900</v>
      </c>
    </row>
    <row r="62" spans="1:9" ht="11.25" customHeight="1">
      <c r="A62" s="106"/>
      <c r="B62" s="55"/>
      <c r="C62" s="270"/>
      <c r="D62" s="271"/>
      <c r="E62" s="100" t="s">
        <v>99</v>
      </c>
      <c r="F62" s="17"/>
      <c r="G62" s="118"/>
      <c r="H62" s="118"/>
      <c r="I62" s="107"/>
    </row>
    <row r="63" spans="1:9">
      <c r="A63" s="108">
        <v>2810</v>
      </c>
      <c r="B63" s="61" t="s">
        <v>160</v>
      </c>
      <c r="C63" s="272">
        <v>1</v>
      </c>
      <c r="D63" s="273">
        <v>0</v>
      </c>
      <c r="E63" s="101" t="s">
        <v>364</v>
      </c>
      <c r="F63" s="18" t="s">
        <v>365</v>
      </c>
      <c r="G63" s="120"/>
      <c r="H63" s="120"/>
      <c r="I63" s="120"/>
    </row>
    <row r="64" spans="1:9" s="19" customFormat="1" ht="10.5" customHeight="1">
      <c r="A64" s="108"/>
      <c r="B64" s="55"/>
      <c r="C64" s="140"/>
      <c r="D64" s="141"/>
      <c r="E64" s="100" t="s">
        <v>100</v>
      </c>
      <c r="F64" s="18"/>
      <c r="G64" s="120"/>
      <c r="H64" s="119"/>
      <c r="I64" s="109"/>
    </row>
    <row r="65" spans="1:11">
      <c r="A65" s="108">
        <v>2811</v>
      </c>
      <c r="B65" s="61" t="s">
        <v>160</v>
      </c>
      <c r="C65" s="272">
        <v>1</v>
      </c>
      <c r="D65" s="273">
        <v>1</v>
      </c>
      <c r="E65" s="100" t="s">
        <v>364</v>
      </c>
      <c r="F65" s="23" t="s">
        <v>366</v>
      </c>
      <c r="G65" s="120"/>
      <c r="H65" s="120"/>
      <c r="I65" s="110"/>
    </row>
    <row r="66" spans="1:11">
      <c r="A66" s="108">
        <v>2820</v>
      </c>
      <c r="B66" s="60" t="s">
        <v>160</v>
      </c>
      <c r="C66" s="140">
        <v>2</v>
      </c>
      <c r="D66" s="141">
        <v>0</v>
      </c>
      <c r="E66" s="101" t="s">
        <v>367</v>
      </c>
      <c r="F66" s="18" t="s">
        <v>368</v>
      </c>
      <c r="G66" s="304">
        <f>H66+I66</f>
        <v>4880</v>
      </c>
      <c r="H66" s="304">
        <v>3980</v>
      </c>
      <c r="I66" s="304">
        <v>900</v>
      </c>
    </row>
    <row r="67" spans="1:11" s="19" customFormat="1" ht="10.5" customHeight="1">
      <c r="A67" s="108"/>
      <c r="B67" s="55"/>
      <c r="C67" s="140"/>
      <c r="D67" s="141"/>
      <c r="E67" s="100" t="s">
        <v>100</v>
      </c>
      <c r="F67" s="18"/>
      <c r="G67" s="120"/>
      <c r="H67" s="119"/>
      <c r="I67" s="109"/>
    </row>
    <row r="68" spans="1:11">
      <c r="A68" s="108">
        <v>2821</v>
      </c>
      <c r="B68" s="61" t="s">
        <v>160</v>
      </c>
      <c r="C68" s="272">
        <v>2</v>
      </c>
      <c r="D68" s="273">
        <v>1</v>
      </c>
      <c r="E68" s="100" t="s">
        <v>161</v>
      </c>
      <c r="F68" s="18"/>
      <c r="G68" s="120"/>
      <c r="H68" s="120"/>
      <c r="I68" s="110"/>
    </row>
    <row r="69" spans="1:11">
      <c r="A69" s="108">
        <v>2822</v>
      </c>
      <c r="B69" s="61" t="s">
        <v>160</v>
      </c>
      <c r="C69" s="272">
        <v>2</v>
      </c>
      <c r="D69" s="273">
        <v>2</v>
      </c>
      <c r="E69" s="100" t="s">
        <v>162</v>
      </c>
      <c r="F69" s="18"/>
      <c r="G69" s="120"/>
      <c r="H69" s="120"/>
      <c r="I69" s="110"/>
    </row>
    <row r="70" spans="1:11">
      <c r="A70" s="108">
        <v>2823</v>
      </c>
      <c r="B70" s="61" t="s">
        <v>160</v>
      </c>
      <c r="C70" s="272">
        <v>2</v>
      </c>
      <c r="D70" s="273">
        <v>3</v>
      </c>
      <c r="E70" s="100" t="s">
        <v>179</v>
      </c>
      <c r="F70" s="23" t="s">
        <v>369</v>
      </c>
      <c r="G70" s="120"/>
      <c r="H70" s="120"/>
      <c r="I70" s="110"/>
    </row>
    <row r="71" spans="1:11">
      <c r="A71" s="108">
        <v>2824</v>
      </c>
      <c r="B71" s="61" t="s">
        <v>160</v>
      </c>
      <c r="C71" s="272">
        <v>2</v>
      </c>
      <c r="D71" s="273">
        <v>4</v>
      </c>
      <c r="E71" s="100" t="s">
        <v>163</v>
      </c>
      <c r="F71" s="23"/>
      <c r="G71" s="304">
        <f>H71+I71</f>
        <v>4880</v>
      </c>
      <c r="H71" s="304">
        <f>3980</f>
        <v>3980</v>
      </c>
      <c r="I71" s="304">
        <v>900</v>
      </c>
    </row>
    <row r="72" spans="1:11" s="134" customFormat="1" ht="44.25" customHeight="1">
      <c r="A72" s="130">
        <v>2900</v>
      </c>
      <c r="B72" s="60" t="s">
        <v>164</v>
      </c>
      <c r="C72" s="140">
        <v>0</v>
      </c>
      <c r="D72" s="141">
        <v>0</v>
      </c>
      <c r="E72" s="138" t="s">
        <v>18</v>
      </c>
      <c r="F72" s="131" t="s">
        <v>413</v>
      </c>
      <c r="G72" s="304">
        <f>H72+I72</f>
        <v>40320</v>
      </c>
      <c r="H72" s="304">
        <f>H74</f>
        <v>39800</v>
      </c>
      <c r="I72" s="366">
        <f>I74</f>
        <v>520</v>
      </c>
    </row>
    <row r="73" spans="1:11" ht="11.25" customHeight="1">
      <c r="A73" s="106"/>
      <c r="B73" s="55"/>
      <c r="C73" s="270"/>
      <c r="D73" s="271"/>
      <c r="E73" s="100" t="s">
        <v>99</v>
      </c>
      <c r="F73" s="17"/>
      <c r="G73" s="304"/>
      <c r="H73" s="304"/>
      <c r="I73" s="358"/>
    </row>
    <row r="74" spans="1:11" ht="24">
      <c r="A74" s="108">
        <v>2910</v>
      </c>
      <c r="B74" s="60" t="s">
        <v>164</v>
      </c>
      <c r="C74" s="140">
        <v>1</v>
      </c>
      <c r="D74" s="141">
        <v>0</v>
      </c>
      <c r="E74" s="101" t="s">
        <v>180</v>
      </c>
      <c r="F74" s="18" t="s">
        <v>414</v>
      </c>
      <c r="G74" s="304">
        <f>H74+I74</f>
        <v>40320</v>
      </c>
      <c r="H74" s="304">
        <f>H76</f>
        <v>39800</v>
      </c>
      <c r="I74" s="301">
        <f>I76</f>
        <v>520</v>
      </c>
      <c r="K74" s="379"/>
    </row>
    <row r="75" spans="1:11" s="19" customFormat="1" ht="10.5" customHeight="1">
      <c r="A75" s="108"/>
      <c r="B75" s="55"/>
      <c r="C75" s="140"/>
      <c r="D75" s="141"/>
      <c r="E75" s="100" t="s">
        <v>100</v>
      </c>
      <c r="F75" s="18"/>
      <c r="G75" s="304"/>
      <c r="H75" s="119"/>
      <c r="I75" s="357"/>
    </row>
    <row r="76" spans="1:11">
      <c r="A76" s="108">
        <v>2911</v>
      </c>
      <c r="B76" s="61" t="s">
        <v>164</v>
      </c>
      <c r="C76" s="272">
        <v>1</v>
      </c>
      <c r="D76" s="273">
        <v>1</v>
      </c>
      <c r="E76" s="100" t="s">
        <v>415</v>
      </c>
      <c r="F76" s="23" t="s">
        <v>416</v>
      </c>
      <c r="G76" s="304">
        <f>H76+I76</f>
        <v>40320</v>
      </c>
      <c r="H76" s="304">
        <v>39800</v>
      </c>
      <c r="I76" s="301">
        <v>520</v>
      </c>
    </row>
    <row r="77" spans="1:11">
      <c r="A77" s="108">
        <v>2912</v>
      </c>
      <c r="B77" s="61" t="s">
        <v>164</v>
      </c>
      <c r="C77" s="272">
        <v>1</v>
      </c>
      <c r="D77" s="273">
        <v>2</v>
      </c>
      <c r="E77" s="100" t="s">
        <v>165</v>
      </c>
      <c r="F77" s="23" t="s">
        <v>417</v>
      </c>
      <c r="G77" s="120"/>
      <c r="H77" s="120"/>
      <c r="I77" s="110"/>
    </row>
    <row r="78" spans="1:11" s="134" customFormat="1" ht="42" customHeight="1">
      <c r="A78" s="130">
        <v>3000</v>
      </c>
      <c r="B78" s="60" t="s">
        <v>166</v>
      </c>
      <c r="C78" s="140">
        <v>0</v>
      </c>
      <c r="D78" s="141">
        <v>0</v>
      </c>
      <c r="E78" s="138" t="s">
        <v>19</v>
      </c>
      <c r="F78" s="131" t="s">
        <v>418</v>
      </c>
      <c r="G78" s="482">
        <v>3000</v>
      </c>
      <c r="H78" s="482">
        <v>3000</v>
      </c>
      <c r="I78" s="132"/>
    </row>
    <row r="79" spans="1:11" ht="11.25" customHeight="1">
      <c r="A79" s="106"/>
      <c r="B79" s="55"/>
      <c r="C79" s="270"/>
      <c r="D79" s="271"/>
      <c r="E79" s="100" t="s">
        <v>99</v>
      </c>
      <c r="F79" s="17"/>
      <c r="G79" s="483"/>
      <c r="H79" s="484"/>
      <c r="I79" s="107"/>
    </row>
    <row r="80" spans="1:11" ht="28.5">
      <c r="A80" s="108">
        <v>3070</v>
      </c>
      <c r="B80" s="60" t="s">
        <v>166</v>
      </c>
      <c r="C80" s="140">
        <v>7</v>
      </c>
      <c r="D80" s="141">
        <v>0</v>
      </c>
      <c r="E80" s="101" t="s">
        <v>0</v>
      </c>
      <c r="F80" s="18" t="s">
        <v>1</v>
      </c>
      <c r="G80" s="485">
        <v>3000</v>
      </c>
      <c r="H80" s="301">
        <v>3000</v>
      </c>
      <c r="I80" s="120"/>
    </row>
    <row r="81" spans="1:9" s="19" customFormat="1" ht="10.5" customHeight="1">
      <c r="A81" s="108"/>
      <c r="B81" s="55"/>
      <c r="C81" s="140"/>
      <c r="D81" s="141"/>
      <c r="E81" s="100" t="s">
        <v>100</v>
      </c>
      <c r="F81" s="18"/>
      <c r="G81" s="486"/>
      <c r="H81" s="307"/>
      <c r="I81" s="109"/>
    </row>
    <row r="82" spans="1:9" ht="24">
      <c r="A82" s="108">
        <v>3071</v>
      </c>
      <c r="B82" s="61" t="s">
        <v>166</v>
      </c>
      <c r="C82" s="272">
        <v>7</v>
      </c>
      <c r="D82" s="273">
        <v>1</v>
      </c>
      <c r="E82" s="100" t="s">
        <v>0</v>
      </c>
      <c r="F82" s="23" t="s">
        <v>2</v>
      </c>
      <c r="G82" s="485">
        <v>3000</v>
      </c>
      <c r="H82" s="301">
        <v>3000</v>
      </c>
      <c r="I82" s="110"/>
    </row>
    <row r="83" spans="1:9" s="134" customFormat="1" ht="32.25" customHeight="1">
      <c r="A83" s="139">
        <v>3100</v>
      </c>
      <c r="B83" s="140" t="s">
        <v>167</v>
      </c>
      <c r="C83" s="140">
        <v>0</v>
      </c>
      <c r="D83" s="141">
        <v>0</v>
      </c>
      <c r="E83" s="142" t="s">
        <v>20</v>
      </c>
      <c r="F83" s="143"/>
      <c r="G83" s="304">
        <v>8469.7999999999993</v>
      </c>
      <c r="H83" s="304">
        <v>8469.7999999999993</v>
      </c>
      <c r="I83" s="132"/>
    </row>
    <row r="84" spans="1:9" ht="11.25" customHeight="1">
      <c r="A84" s="111"/>
      <c r="B84" s="55"/>
      <c r="C84" s="270"/>
      <c r="D84" s="271"/>
      <c r="E84" s="100" t="s">
        <v>99</v>
      </c>
      <c r="F84" s="17"/>
      <c r="G84" s="370"/>
      <c r="H84" s="370"/>
      <c r="I84" s="107"/>
    </row>
    <row r="85" spans="1:9" ht="24">
      <c r="A85" s="111">
        <v>3110</v>
      </c>
      <c r="B85" s="63" t="s">
        <v>167</v>
      </c>
      <c r="C85" s="63">
        <v>1</v>
      </c>
      <c r="D85" s="99">
        <v>0</v>
      </c>
      <c r="E85" s="103" t="s">
        <v>53</v>
      </c>
      <c r="F85" s="23"/>
      <c r="G85" s="304">
        <v>8469.7999999999993</v>
      </c>
      <c r="H85" s="304">
        <v>8469.7999999999993</v>
      </c>
      <c r="I85" s="120"/>
    </row>
    <row r="86" spans="1:9" s="19" customFormat="1" ht="10.5" customHeight="1">
      <c r="A86" s="111"/>
      <c r="B86" s="55"/>
      <c r="C86" s="140"/>
      <c r="D86" s="141"/>
      <c r="E86" s="100" t="s">
        <v>100</v>
      </c>
      <c r="F86" s="18"/>
      <c r="G86" s="370"/>
      <c r="H86" s="370"/>
      <c r="I86" s="109"/>
    </row>
    <row r="87" spans="1:9" ht="15.75" thickBot="1">
      <c r="A87" s="113">
        <v>3112</v>
      </c>
      <c r="B87" s="114" t="s">
        <v>167</v>
      </c>
      <c r="C87" s="114">
        <v>1</v>
      </c>
      <c r="D87" s="115">
        <v>2</v>
      </c>
      <c r="E87" s="105" t="s">
        <v>54</v>
      </c>
      <c r="F87" s="117"/>
      <c r="G87" s="304">
        <v>8469.7999999999993</v>
      </c>
      <c r="H87" s="304">
        <v>8469.7999999999993</v>
      </c>
      <c r="I87" s="116"/>
    </row>
    <row r="88" spans="1:9">
      <c r="B88" s="64"/>
      <c r="C88" s="65"/>
      <c r="D88" s="66"/>
    </row>
    <row r="89" spans="1:9">
      <c r="B89" s="67"/>
      <c r="C89" s="65"/>
      <c r="D89" s="66"/>
    </row>
    <row r="90" spans="1:9">
      <c r="B90" s="67"/>
      <c r="C90" s="65"/>
      <c r="D90" s="66"/>
      <c r="E90" s="10"/>
    </row>
    <row r="91" spans="1:9">
      <c r="B91" s="67"/>
      <c r="C91" s="68"/>
      <c r="D91" s="69"/>
    </row>
  </sheetData>
  <mergeCells count="10">
    <mergeCell ref="D5:D6"/>
    <mergeCell ref="H5:I5"/>
    <mergeCell ref="A1:I1"/>
    <mergeCell ref="A2:I2"/>
    <mergeCell ref="H4:I4"/>
    <mergeCell ref="A5:A6"/>
    <mergeCell ref="E5:E6"/>
    <mergeCell ref="F5:F6"/>
    <mergeCell ref="B5:B6"/>
    <mergeCell ref="C5:C6"/>
  </mergeCells>
  <phoneticPr fontId="5" type="noConversion"/>
  <pageMargins left="0.62992125984251968" right="0.23622047244094491" top="0.74803149606299213" bottom="0.74803149606299213" header="0.31496062992125984" footer="0.31496062992125984"/>
  <pageSetup paperSize="9" scale="85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80"/>
  <sheetViews>
    <sheetView topLeftCell="A76" workbookViewId="0">
      <selection activeCell="B111" sqref="B111"/>
    </sheetView>
  </sheetViews>
  <sheetFormatPr defaultRowHeight="12.75"/>
  <cols>
    <col min="1" max="1" width="5.85546875" customWidth="1"/>
    <col min="2" max="2" width="59.28515625" customWidth="1"/>
    <col min="3" max="3" width="6.28515625" style="70" customWidth="1"/>
    <col min="4" max="4" width="10.140625" customWidth="1"/>
    <col min="5" max="5" width="12.5703125" customWidth="1"/>
    <col min="6" max="6" width="12" customWidth="1"/>
  </cols>
  <sheetData>
    <row r="1" spans="1:8" s="153" customFormat="1" ht="27" customHeight="1">
      <c r="A1" s="515" t="s">
        <v>142</v>
      </c>
      <c r="B1" s="515"/>
      <c r="C1" s="515"/>
      <c r="D1" s="515"/>
      <c r="E1" s="515"/>
      <c r="F1" s="515"/>
    </row>
    <row r="2" spans="1:8" ht="37.5" customHeight="1">
      <c r="A2" s="516" t="s">
        <v>144</v>
      </c>
      <c r="B2" s="516"/>
      <c r="C2" s="516"/>
      <c r="D2" s="516"/>
      <c r="E2" s="516"/>
      <c r="F2" s="516"/>
    </row>
    <row r="3" spans="1:8" ht="15.75">
      <c r="A3" s="152" t="s">
        <v>143</v>
      </c>
      <c r="B3" s="152"/>
      <c r="C3" s="152"/>
    </row>
    <row r="4" spans="1:8" ht="13.5" thickBot="1">
      <c r="E4" s="505" t="s">
        <v>141</v>
      </c>
      <c r="F4" s="505"/>
    </row>
    <row r="5" spans="1:8" ht="30" customHeight="1" thickBot="1">
      <c r="A5" s="517" t="s">
        <v>145</v>
      </c>
      <c r="B5" s="158" t="s">
        <v>56</v>
      </c>
      <c r="C5" s="159"/>
      <c r="D5" s="373" t="s">
        <v>331</v>
      </c>
      <c r="E5" s="519" t="s">
        <v>99</v>
      </c>
      <c r="F5" s="520"/>
    </row>
    <row r="6" spans="1:8" ht="26.25" thickBot="1">
      <c r="A6" s="518"/>
      <c r="B6" s="156" t="s">
        <v>57</v>
      </c>
      <c r="C6" s="157" t="s">
        <v>58</v>
      </c>
      <c r="D6" s="419"/>
      <c r="E6" s="91" t="s">
        <v>134</v>
      </c>
      <c r="F6" s="91" t="s">
        <v>135</v>
      </c>
    </row>
    <row r="7" spans="1:8" ht="13.5" thickBot="1">
      <c r="A7" s="32">
        <v>1</v>
      </c>
      <c r="B7" s="32">
        <v>2</v>
      </c>
      <c r="C7" s="294" t="s">
        <v>59</v>
      </c>
      <c r="D7" s="405"/>
      <c r="E7" s="32">
        <v>6</v>
      </c>
      <c r="F7" s="32">
        <v>7</v>
      </c>
    </row>
    <row r="8" spans="1:8" ht="31.5" customHeight="1" thickBot="1">
      <c r="A8" s="167">
        <v>4000</v>
      </c>
      <c r="B8" s="184" t="s">
        <v>361</v>
      </c>
      <c r="C8" s="173"/>
      <c r="D8" s="310">
        <f>E8+F8</f>
        <v>173309.3</v>
      </c>
      <c r="E8" s="310">
        <f>E10</f>
        <v>169309.3</v>
      </c>
      <c r="F8" s="310">
        <f>F89</f>
        <v>4000</v>
      </c>
      <c r="G8" s="388"/>
      <c r="H8" s="377"/>
    </row>
    <row r="9" spans="1:8" ht="15" thickBot="1">
      <c r="A9" s="167"/>
      <c r="B9" s="185" t="s">
        <v>102</v>
      </c>
      <c r="C9" s="173"/>
      <c r="D9" s="403"/>
      <c r="E9" s="404"/>
      <c r="F9" s="293"/>
      <c r="H9" s="377"/>
    </row>
    <row r="10" spans="1:8" ht="42" customHeight="1" thickBot="1">
      <c r="A10" s="167">
        <v>4050</v>
      </c>
      <c r="B10" s="269" t="s">
        <v>360</v>
      </c>
      <c r="C10" s="174" t="s">
        <v>238</v>
      </c>
      <c r="D10" s="402">
        <f>E10</f>
        <v>169309.3</v>
      </c>
      <c r="E10" s="402">
        <f>E12+E17+E62+E65+E75+E79+E85</f>
        <v>169309.3</v>
      </c>
      <c r="F10" s="313"/>
      <c r="G10" s="359"/>
    </row>
    <row r="11" spans="1:8" ht="15" thickBot="1">
      <c r="A11" s="167"/>
      <c r="B11" s="185" t="s">
        <v>102</v>
      </c>
      <c r="C11" s="173"/>
      <c r="D11" s="331"/>
      <c r="E11" s="314"/>
      <c r="F11" s="315"/>
    </row>
    <row r="12" spans="1:8" ht="30.75" customHeight="1" thickBot="1">
      <c r="A12" s="168">
        <v>4100</v>
      </c>
      <c r="B12" s="186" t="s">
        <v>21</v>
      </c>
      <c r="C12" s="175" t="s">
        <v>238</v>
      </c>
      <c r="D12" s="312" t="s">
        <v>451</v>
      </c>
      <c r="E12" s="312" t="s">
        <v>451</v>
      </c>
      <c r="F12" s="316" t="s">
        <v>247</v>
      </c>
    </row>
    <row r="13" spans="1:8" ht="15.75" thickBot="1">
      <c r="A13" s="167"/>
      <c r="B13" s="185" t="s">
        <v>102</v>
      </c>
      <c r="C13" s="173"/>
      <c r="D13" s="317"/>
      <c r="E13" s="317"/>
      <c r="F13" s="316"/>
    </row>
    <row r="14" spans="1:8" ht="24.75" thickBot="1">
      <c r="A14" s="166">
        <v>4110</v>
      </c>
      <c r="B14" s="187" t="s">
        <v>22</v>
      </c>
      <c r="C14" s="165" t="s">
        <v>238</v>
      </c>
      <c r="D14" s="312" t="s">
        <v>451</v>
      </c>
      <c r="E14" s="312" t="s">
        <v>451</v>
      </c>
      <c r="F14" s="316" t="s">
        <v>247</v>
      </c>
    </row>
    <row r="15" spans="1:8" ht="15.75" thickBot="1">
      <c r="A15" s="166"/>
      <c r="B15" s="185" t="s">
        <v>100</v>
      </c>
      <c r="C15" s="165"/>
      <c r="D15" s="318"/>
      <c r="E15" s="318"/>
      <c r="F15" s="316"/>
    </row>
    <row r="16" spans="1:8" ht="24.75" thickBot="1">
      <c r="A16" s="169">
        <v>4111</v>
      </c>
      <c r="B16" s="188" t="s">
        <v>60</v>
      </c>
      <c r="C16" s="176" t="s">
        <v>168</v>
      </c>
      <c r="D16" s="312" t="s">
        <v>451</v>
      </c>
      <c r="E16" s="312" t="s">
        <v>451</v>
      </c>
      <c r="F16" s="319" t="s">
        <v>247</v>
      </c>
    </row>
    <row r="17" spans="1:6" ht="36" customHeight="1" thickBot="1">
      <c r="A17" s="168">
        <v>4200</v>
      </c>
      <c r="B17" s="190" t="s">
        <v>23</v>
      </c>
      <c r="C17" s="175" t="s">
        <v>238</v>
      </c>
      <c r="D17" s="343">
        <f>E17</f>
        <v>32756</v>
      </c>
      <c r="E17" s="343">
        <f>E19+E28+E33+E43+E46+E50</f>
        <v>32756</v>
      </c>
      <c r="F17" s="323" t="s">
        <v>247</v>
      </c>
    </row>
    <row r="18" spans="1:6" ht="15" thickBot="1">
      <c r="A18" s="167"/>
      <c r="B18" s="185" t="s">
        <v>102</v>
      </c>
      <c r="C18" s="173"/>
      <c r="D18" s="317"/>
      <c r="E18" s="317"/>
      <c r="F18" s="315"/>
    </row>
    <row r="19" spans="1:6" ht="33.75" thickBot="1">
      <c r="A19" s="166">
        <v>4210</v>
      </c>
      <c r="B19" s="191" t="s">
        <v>24</v>
      </c>
      <c r="C19" s="165" t="s">
        <v>238</v>
      </c>
      <c r="D19" s="324">
        <f>E19</f>
        <v>8478</v>
      </c>
      <c r="E19" s="324">
        <f>E22+E23+E24+E25+E26</f>
        <v>8478</v>
      </c>
      <c r="F19" s="316" t="s">
        <v>247</v>
      </c>
    </row>
    <row r="20" spans="1:6" ht="15.75" thickBot="1">
      <c r="A20" s="166"/>
      <c r="B20" s="185" t="s">
        <v>100</v>
      </c>
      <c r="C20" s="165"/>
      <c r="D20" s="321"/>
      <c r="E20" s="321"/>
      <c r="F20" s="316"/>
    </row>
    <row r="21" spans="1:6" ht="24">
      <c r="A21" s="169">
        <v>4211</v>
      </c>
      <c r="B21" s="188" t="s">
        <v>169</v>
      </c>
      <c r="C21" s="177" t="s">
        <v>170</v>
      </c>
      <c r="D21" s="320"/>
      <c r="E21" s="320"/>
      <c r="F21" s="319" t="s">
        <v>247</v>
      </c>
    </row>
    <row r="22" spans="1:6" ht="15">
      <c r="A22" s="169">
        <v>4212</v>
      </c>
      <c r="B22" s="189" t="s">
        <v>94</v>
      </c>
      <c r="C22" s="177" t="s">
        <v>171</v>
      </c>
      <c r="D22" s="325">
        <f>E22</f>
        <v>5520</v>
      </c>
      <c r="E22" s="325">
        <v>5520</v>
      </c>
      <c r="F22" s="319" t="s">
        <v>247</v>
      </c>
    </row>
    <row r="23" spans="1:6" ht="15">
      <c r="A23" s="169">
        <v>4213</v>
      </c>
      <c r="B23" s="188" t="s">
        <v>61</v>
      </c>
      <c r="C23" s="177" t="s">
        <v>172</v>
      </c>
      <c r="D23" s="325">
        <f>E23</f>
        <v>900</v>
      </c>
      <c r="E23" s="325">
        <v>900</v>
      </c>
      <c r="F23" s="319" t="s">
        <v>247</v>
      </c>
    </row>
    <row r="24" spans="1:6" ht="15">
      <c r="A24" s="169">
        <v>4214</v>
      </c>
      <c r="B24" s="188" t="s">
        <v>62</v>
      </c>
      <c r="C24" s="177" t="s">
        <v>173</v>
      </c>
      <c r="D24" s="325">
        <f>E24</f>
        <v>998</v>
      </c>
      <c r="E24" s="325">
        <v>998</v>
      </c>
      <c r="F24" s="319" t="s">
        <v>247</v>
      </c>
    </row>
    <row r="25" spans="1:6" ht="15">
      <c r="A25" s="169">
        <v>4215</v>
      </c>
      <c r="B25" s="188" t="s">
        <v>66</v>
      </c>
      <c r="C25" s="177" t="s">
        <v>174</v>
      </c>
      <c r="D25" s="325">
        <f>E25</f>
        <v>100</v>
      </c>
      <c r="E25" s="325">
        <v>100</v>
      </c>
      <c r="F25" s="319" t="s">
        <v>247</v>
      </c>
    </row>
    <row r="26" spans="1:6" ht="17.25" customHeight="1">
      <c r="A26" s="169">
        <v>4216</v>
      </c>
      <c r="B26" s="188" t="s">
        <v>67</v>
      </c>
      <c r="C26" s="177" t="s">
        <v>175</v>
      </c>
      <c r="D26" s="325">
        <f>E26</f>
        <v>960</v>
      </c>
      <c r="E26" s="325">
        <v>960</v>
      </c>
      <c r="F26" s="319" t="s">
        <v>247</v>
      </c>
    </row>
    <row r="27" spans="1:6" ht="15.75" thickBot="1">
      <c r="A27" s="170">
        <v>4217</v>
      </c>
      <c r="B27" s="192" t="s">
        <v>68</v>
      </c>
      <c r="C27" s="179" t="s">
        <v>176</v>
      </c>
      <c r="D27" s="322"/>
      <c r="E27" s="322"/>
      <c r="F27" s="327" t="s">
        <v>247</v>
      </c>
    </row>
    <row r="28" spans="1:6" ht="35.25" thickBot="1">
      <c r="A28" s="166">
        <v>4220</v>
      </c>
      <c r="B28" s="191" t="s">
        <v>25</v>
      </c>
      <c r="C28" s="165" t="s">
        <v>238</v>
      </c>
      <c r="D28" s="328">
        <f>E28</f>
        <v>1600</v>
      </c>
      <c r="E28" s="328">
        <f>E30</f>
        <v>1600</v>
      </c>
      <c r="F28" s="316" t="s">
        <v>247</v>
      </c>
    </row>
    <row r="29" spans="1:6" ht="15.75" thickBot="1">
      <c r="A29" s="166"/>
      <c r="B29" s="185" t="s">
        <v>100</v>
      </c>
      <c r="C29" s="165"/>
      <c r="D29" s="321"/>
      <c r="E29" s="321"/>
      <c r="F29" s="316"/>
    </row>
    <row r="30" spans="1:6" ht="15">
      <c r="A30" s="169">
        <v>4221</v>
      </c>
      <c r="B30" s="188" t="s">
        <v>69</v>
      </c>
      <c r="C30" s="180">
        <v>4221</v>
      </c>
      <c r="D30" s="328">
        <f>E30</f>
        <v>1600</v>
      </c>
      <c r="E30" s="328">
        <v>1600</v>
      </c>
      <c r="F30" s="319" t="s">
        <v>247</v>
      </c>
    </row>
    <row r="31" spans="1:6" ht="24">
      <c r="A31" s="169">
        <v>4222</v>
      </c>
      <c r="B31" s="188" t="s">
        <v>70</v>
      </c>
      <c r="C31" s="177" t="s">
        <v>215</v>
      </c>
      <c r="D31" s="320"/>
      <c r="E31" s="320"/>
      <c r="F31" s="319" t="s">
        <v>247</v>
      </c>
    </row>
    <row r="32" spans="1:6" ht="15.75" thickBot="1">
      <c r="A32" s="170">
        <v>4223</v>
      </c>
      <c r="B32" s="192" t="s">
        <v>71</v>
      </c>
      <c r="C32" s="179" t="s">
        <v>216</v>
      </c>
      <c r="D32" s="322"/>
      <c r="E32" s="322"/>
      <c r="F32" s="327" t="s">
        <v>247</v>
      </c>
    </row>
    <row r="33" spans="1:6" ht="30" customHeight="1" thickBot="1">
      <c r="A33" s="166">
        <v>4230</v>
      </c>
      <c r="B33" s="191" t="s">
        <v>26</v>
      </c>
      <c r="C33" s="165" t="s">
        <v>238</v>
      </c>
      <c r="D33" s="328">
        <f>D36+D38+D41+D42</f>
        <v>6998</v>
      </c>
      <c r="E33" s="328">
        <f>E36+E38+E41+E42</f>
        <v>6998</v>
      </c>
      <c r="F33" s="316" t="s">
        <v>247</v>
      </c>
    </row>
    <row r="34" spans="1:6" ht="15.75" thickBot="1">
      <c r="A34" s="166"/>
      <c r="B34" s="185" t="s">
        <v>100</v>
      </c>
      <c r="C34" s="165"/>
      <c r="D34" s="321"/>
      <c r="E34" s="321"/>
      <c r="F34" s="316"/>
    </row>
    <row r="35" spans="1:6" ht="15">
      <c r="A35" s="169">
        <v>4231</v>
      </c>
      <c r="B35" s="188" t="s">
        <v>72</v>
      </c>
      <c r="C35" s="177" t="s">
        <v>217</v>
      </c>
      <c r="D35" s="320"/>
      <c r="E35" s="320"/>
      <c r="F35" s="319" t="s">
        <v>247</v>
      </c>
    </row>
    <row r="36" spans="1:6" ht="15">
      <c r="A36" s="169">
        <v>4232</v>
      </c>
      <c r="B36" s="188" t="s">
        <v>73</v>
      </c>
      <c r="C36" s="177" t="s">
        <v>218</v>
      </c>
      <c r="D36" s="325">
        <v>408</v>
      </c>
      <c r="E36" s="325">
        <v>408</v>
      </c>
      <c r="F36" s="319" t="s">
        <v>247</v>
      </c>
    </row>
    <row r="37" spans="1:6" ht="24">
      <c r="A37" s="169">
        <v>4233</v>
      </c>
      <c r="B37" s="188" t="s">
        <v>74</v>
      </c>
      <c r="C37" s="177" t="s">
        <v>219</v>
      </c>
      <c r="D37" s="325"/>
      <c r="E37" s="325"/>
      <c r="F37" s="319" t="s">
        <v>247</v>
      </c>
    </row>
    <row r="38" spans="1:6" ht="15">
      <c r="A38" s="169">
        <v>4234</v>
      </c>
      <c r="B38" s="188" t="s">
        <v>75</v>
      </c>
      <c r="C38" s="177" t="s">
        <v>220</v>
      </c>
      <c r="D38" s="325">
        <v>450</v>
      </c>
      <c r="E38" s="325">
        <v>450</v>
      </c>
      <c r="F38" s="319" t="s">
        <v>247</v>
      </c>
    </row>
    <row r="39" spans="1:6" ht="15">
      <c r="A39" s="169">
        <v>4235</v>
      </c>
      <c r="B39" s="193" t="s">
        <v>76</v>
      </c>
      <c r="C39" s="181">
        <v>4235</v>
      </c>
      <c r="D39" s="326"/>
      <c r="E39" s="326"/>
      <c r="F39" s="319" t="s">
        <v>247</v>
      </c>
    </row>
    <row r="40" spans="1:6" ht="24">
      <c r="A40" s="169">
        <v>4236</v>
      </c>
      <c r="B40" s="411" t="s">
        <v>77</v>
      </c>
      <c r="C40" s="413" t="s">
        <v>221</v>
      </c>
      <c r="D40" s="320"/>
      <c r="E40" s="320"/>
      <c r="F40" s="319" t="s">
        <v>247</v>
      </c>
    </row>
    <row r="41" spans="1:6" ht="15">
      <c r="A41" s="169">
        <v>4237</v>
      </c>
      <c r="B41" s="411" t="s">
        <v>78</v>
      </c>
      <c r="C41" s="413" t="s">
        <v>222</v>
      </c>
      <c r="D41" s="341">
        <f>E41</f>
        <v>980</v>
      </c>
      <c r="E41" s="406">
        <v>980</v>
      </c>
      <c r="F41" s="319" t="s">
        <v>247</v>
      </c>
    </row>
    <row r="42" spans="1:6" ht="15.75" thickBot="1">
      <c r="A42" s="170">
        <v>4238</v>
      </c>
      <c r="B42" s="412" t="s">
        <v>79</v>
      </c>
      <c r="C42" s="413" t="s">
        <v>223</v>
      </c>
      <c r="D42" s="341">
        <f>E42</f>
        <v>5160</v>
      </c>
      <c r="E42" s="329">
        <v>5160</v>
      </c>
      <c r="F42" s="327" t="s">
        <v>247</v>
      </c>
    </row>
    <row r="43" spans="1:6" ht="24.75" thickBot="1">
      <c r="A43" s="166">
        <v>4240</v>
      </c>
      <c r="B43" s="415" t="s">
        <v>27</v>
      </c>
      <c r="C43" s="416" t="s">
        <v>238</v>
      </c>
      <c r="D43" s="375">
        <f>E43</f>
        <v>3400</v>
      </c>
      <c r="E43" s="324">
        <f>E45</f>
        <v>3400</v>
      </c>
      <c r="F43" s="316" t="s">
        <v>247</v>
      </c>
    </row>
    <row r="44" spans="1:6" ht="15.75" thickBot="1">
      <c r="A44" s="166"/>
      <c r="B44" s="414" t="s">
        <v>100</v>
      </c>
      <c r="C44" s="416"/>
      <c r="D44" s="345"/>
      <c r="E44" s="318"/>
      <c r="F44" s="316"/>
    </row>
    <row r="45" spans="1:6" ht="15.75" thickBot="1">
      <c r="A45" s="170">
        <v>4241</v>
      </c>
      <c r="B45" s="411" t="s">
        <v>80</v>
      </c>
      <c r="C45" s="413" t="s">
        <v>224</v>
      </c>
      <c r="D45" s="375">
        <f>E45</f>
        <v>3400</v>
      </c>
      <c r="E45" s="324">
        <v>3400</v>
      </c>
      <c r="F45" s="327" t="s">
        <v>247</v>
      </c>
    </row>
    <row r="46" spans="1:6" ht="28.5" customHeight="1" thickBot="1">
      <c r="A46" s="166">
        <v>4250</v>
      </c>
      <c r="B46" s="415" t="s">
        <v>28</v>
      </c>
      <c r="C46" s="416" t="s">
        <v>238</v>
      </c>
      <c r="D46" s="329">
        <v>700</v>
      </c>
      <c r="E46" s="329">
        <v>700</v>
      </c>
      <c r="F46" s="316" t="s">
        <v>247</v>
      </c>
    </row>
    <row r="47" spans="1:6" ht="15.75" thickBot="1">
      <c r="A47" s="166"/>
      <c r="B47" s="414" t="s">
        <v>100</v>
      </c>
      <c r="C47" s="416"/>
      <c r="D47" s="376"/>
      <c r="E47" s="321"/>
      <c r="F47" s="316"/>
    </row>
    <row r="48" spans="1:6" ht="24">
      <c r="A48" s="169">
        <v>4251</v>
      </c>
      <c r="B48" s="411" t="s">
        <v>81</v>
      </c>
      <c r="C48" s="413" t="s">
        <v>225</v>
      </c>
      <c r="D48" s="344"/>
      <c r="E48" s="325"/>
      <c r="F48" s="319" t="s">
        <v>247</v>
      </c>
    </row>
    <row r="49" spans="1:7" ht="24.75" thickBot="1">
      <c r="A49" s="170">
        <v>4252</v>
      </c>
      <c r="B49" s="412" t="s">
        <v>82</v>
      </c>
      <c r="C49" s="413" t="s">
        <v>226</v>
      </c>
      <c r="D49" s="329">
        <v>700</v>
      </c>
      <c r="E49" s="329">
        <v>700</v>
      </c>
      <c r="F49" s="327" t="s">
        <v>247</v>
      </c>
    </row>
    <row r="50" spans="1:7" ht="33.75" thickBot="1">
      <c r="A50" s="166">
        <v>4260</v>
      </c>
      <c r="B50" s="415" t="s">
        <v>29</v>
      </c>
      <c r="C50" s="416" t="s">
        <v>238</v>
      </c>
      <c r="D50" s="324">
        <f>D52+D55+D58+D59</f>
        <v>11580</v>
      </c>
      <c r="E50" s="324">
        <f>E52+E55+E58+E59</f>
        <v>11580</v>
      </c>
      <c r="F50" s="316" t="s">
        <v>247</v>
      </c>
    </row>
    <row r="51" spans="1:7" ht="15.75" thickBot="1">
      <c r="A51" s="166"/>
      <c r="B51" s="185" t="s">
        <v>100</v>
      </c>
      <c r="C51" s="165"/>
      <c r="D51" s="329"/>
      <c r="E51" s="318"/>
      <c r="F51" s="316"/>
    </row>
    <row r="52" spans="1:7" ht="15.75" thickBot="1">
      <c r="A52" s="169">
        <v>4261</v>
      </c>
      <c r="B52" s="188" t="s">
        <v>87</v>
      </c>
      <c r="C52" s="177" t="s">
        <v>227</v>
      </c>
      <c r="D52" s="329">
        <f>E52</f>
        <v>950</v>
      </c>
      <c r="E52" s="325">
        <v>950</v>
      </c>
      <c r="F52" s="319" t="s">
        <v>247</v>
      </c>
    </row>
    <row r="53" spans="1:7" ht="15.75" thickBot="1">
      <c r="A53" s="169">
        <v>4262</v>
      </c>
      <c r="B53" s="188" t="s">
        <v>88</v>
      </c>
      <c r="C53" s="177" t="s">
        <v>228</v>
      </c>
      <c r="D53" s="329"/>
      <c r="E53" s="325"/>
      <c r="F53" s="319" t="s">
        <v>247</v>
      </c>
    </row>
    <row r="54" spans="1:7" ht="24.75" thickBot="1">
      <c r="A54" s="169">
        <v>4263</v>
      </c>
      <c r="B54" s="188" t="s">
        <v>183</v>
      </c>
      <c r="C54" s="177" t="s">
        <v>229</v>
      </c>
      <c r="D54" s="329"/>
      <c r="E54" s="325"/>
      <c r="F54" s="319" t="s">
        <v>247</v>
      </c>
    </row>
    <row r="55" spans="1:7" ht="15.75" thickBot="1">
      <c r="A55" s="169">
        <v>4264</v>
      </c>
      <c r="B55" s="194" t="s">
        <v>89</v>
      </c>
      <c r="C55" s="177" t="s">
        <v>230</v>
      </c>
      <c r="D55" s="329">
        <f t="shared" ref="D55:D60" si="0">E55</f>
        <v>5080</v>
      </c>
      <c r="E55" s="325">
        <v>5080</v>
      </c>
      <c r="F55" s="319" t="s">
        <v>247</v>
      </c>
    </row>
    <row r="56" spans="1:7" ht="24.75" thickBot="1">
      <c r="A56" s="169">
        <v>4265</v>
      </c>
      <c r="B56" s="195" t="s">
        <v>90</v>
      </c>
      <c r="C56" s="177" t="s">
        <v>231</v>
      </c>
      <c r="D56" s="329"/>
      <c r="E56" s="325"/>
      <c r="F56" s="319" t="s">
        <v>247</v>
      </c>
    </row>
    <row r="57" spans="1:7" ht="15.75" thickBot="1">
      <c r="A57" s="169">
        <v>4266</v>
      </c>
      <c r="B57" s="194" t="s">
        <v>91</v>
      </c>
      <c r="C57" s="177" t="s">
        <v>232</v>
      </c>
      <c r="D57" s="329"/>
      <c r="E57" s="326"/>
      <c r="F57" s="319" t="s">
        <v>247</v>
      </c>
    </row>
    <row r="58" spans="1:7" ht="15.75" thickBot="1">
      <c r="A58" s="169">
        <v>4267</v>
      </c>
      <c r="B58" s="194" t="s">
        <v>92</v>
      </c>
      <c r="C58" s="177" t="s">
        <v>233</v>
      </c>
      <c r="D58" s="329">
        <f t="shared" si="0"/>
        <v>650</v>
      </c>
      <c r="E58" s="325">
        <v>650</v>
      </c>
      <c r="F58" s="319" t="s">
        <v>247</v>
      </c>
    </row>
    <row r="59" spans="1:7" ht="15.75" thickBot="1">
      <c r="A59" s="170">
        <v>4268</v>
      </c>
      <c r="B59" s="196" t="s">
        <v>93</v>
      </c>
      <c r="C59" s="179" t="s">
        <v>234</v>
      </c>
      <c r="D59" s="329">
        <f t="shared" si="0"/>
        <v>4900</v>
      </c>
      <c r="E59" s="329">
        <v>4900</v>
      </c>
      <c r="F59" s="327" t="s">
        <v>247</v>
      </c>
    </row>
    <row r="60" spans="1:7" ht="15.75" thickBot="1">
      <c r="A60" s="168">
        <v>4400</v>
      </c>
      <c r="B60" s="199" t="s">
        <v>30</v>
      </c>
      <c r="C60" s="175" t="s">
        <v>238</v>
      </c>
      <c r="D60" s="329">
        <f t="shared" si="0"/>
        <v>55070</v>
      </c>
      <c r="E60" s="330">
        <f>E62</f>
        <v>55070</v>
      </c>
      <c r="F60" s="323" t="s">
        <v>247</v>
      </c>
    </row>
    <row r="61" spans="1:7" ht="15" thickBot="1">
      <c r="A61" s="167"/>
      <c r="B61" s="185" t="s">
        <v>102</v>
      </c>
      <c r="C61" s="173"/>
      <c r="D61" s="317"/>
      <c r="E61" s="317"/>
      <c r="F61" s="315"/>
    </row>
    <row r="62" spans="1:7" ht="24.75" thickBot="1">
      <c r="A62" s="166">
        <v>4410</v>
      </c>
      <c r="B62" s="197" t="s">
        <v>31</v>
      </c>
      <c r="C62" s="165" t="s">
        <v>238</v>
      </c>
      <c r="D62" s="330">
        <f>E62</f>
        <v>55070</v>
      </c>
      <c r="E62" s="330">
        <f>E64</f>
        <v>55070</v>
      </c>
      <c r="F62" s="319" t="s">
        <v>247</v>
      </c>
    </row>
    <row r="63" spans="1:7" ht="15.75" thickBot="1">
      <c r="A63" s="166"/>
      <c r="B63" s="185" t="s">
        <v>100</v>
      </c>
      <c r="C63" s="165"/>
      <c r="D63" s="330"/>
      <c r="E63" s="318"/>
      <c r="F63" s="316"/>
    </row>
    <row r="64" spans="1:7" ht="24.75" thickBot="1">
      <c r="A64" s="169">
        <v>4411</v>
      </c>
      <c r="B64" s="194" t="s">
        <v>95</v>
      </c>
      <c r="C64" s="177" t="s">
        <v>235</v>
      </c>
      <c r="D64" s="330">
        <f>E64</f>
        <v>55070</v>
      </c>
      <c r="E64" s="330">
        <v>55070</v>
      </c>
      <c r="F64" s="319" t="s">
        <v>247</v>
      </c>
      <c r="G64" s="359"/>
    </row>
    <row r="65" spans="1:8" ht="32.25" customHeight="1" thickBot="1">
      <c r="A65" s="168">
        <v>4600</v>
      </c>
      <c r="B65" s="201" t="s">
        <v>39</v>
      </c>
      <c r="C65" s="175" t="s">
        <v>238</v>
      </c>
      <c r="D65" s="368">
        <v>3000</v>
      </c>
      <c r="E65" s="368">
        <v>3000</v>
      </c>
      <c r="F65" s="323" t="s">
        <v>247</v>
      </c>
    </row>
    <row r="66" spans="1:8" ht="15" thickBot="1">
      <c r="A66" s="274"/>
      <c r="B66" s="277" t="s">
        <v>102</v>
      </c>
      <c r="C66" s="173"/>
      <c r="D66" s="314"/>
      <c r="E66" s="314"/>
      <c r="F66" s="315"/>
    </row>
    <row r="67" spans="1:8" ht="35.25" thickBot="1">
      <c r="A67" s="278">
        <v>4630</v>
      </c>
      <c r="B67" s="281" t="s">
        <v>124</v>
      </c>
      <c r="C67" s="289" t="s">
        <v>238</v>
      </c>
      <c r="D67" s="368">
        <v>3000</v>
      </c>
      <c r="E67" s="368">
        <v>3000</v>
      </c>
      <c r="F67" s="319" t="s">
        <v>247</v>
      </c>
    </row>
    <row r="68" spans="1:8" ht="15.75" thickBot="1">
      <c r="A68" s="278"/>
      <c r="B68" s="282" t="s">
        <v>100</v>
      </c>
      <c r="C68" s="289"/>
      <c r="D68" s="321"/>
      <c r="E68" s="321"/>
      <c r="F68" s="319"/>
    </row>
    <row r="69" spans="1:8" ht="14.25" customHeight="1" thickBot="1">
      <c r="A69" s="279">
        <v>4634</v>
      </c>
      <c r="B69" s="283" t="s">
        <v>187</v>
      </c>
      <c r="C69" s="290" t="s">
        <v>419</v>
      </c>
      <c r="D69" s="368">
        <v>3000</v>
      </c>
      <c r="E69" s="368">
        <v>3000</v>
      </c>
      <c r="F69" s="319" t="s">
        <v>247</v>
      </c>
    </row>
    <row r="70" spans="1:8" ht="15.75" thickBot="1">
      <c r="A70" s="279">
        <v>4640</v>
      </c>
      <c r="B70" s="284" t="s">
        <v>123</v>
      </c>
      <c r="C70" s="291" t="s">
        <v>238</v>
      </c>
      <c r="D70" s="320"/>
      <c r="E70" s="320"/>
      <c r="F70" s="319" t="s">
        <v>247</v>
      </c>
    </row>
    <row r="71" spans="1:8" ht="15.75" thickBot="1">
      <c r="A71" s="278"/>
      <c r="B71" s="282" t="s">
        <v>100</v>
      </c>
      <c r="C71" s="289"/>
      <c r="D71" s="321"/>
      <c r="E71" s="321"/>
      <c r="F71" s="316"/>
    </row>
    <row r="72" spans="1:8" ht="15.75" thickBot="1">
      <c r="A72" s="280">
        <v>4641</v>
      </c>
      <c r="B72" s="285" t="s">
        <v>188</v>
      </c>
      <c r="C72" s="292" t="s">
        <v>189</v>
      </c>
      <c r="D72" s="322"/>
      <c r="E72" s="322"/>
      <c r="F72" s="327" t="s">
        <v>247</v>
      </c>
    </row>
    <row r="73" spans="1:8" ht="38.25" customHeight="1" thickBot="1">
      <c r="A73" s="167">
        <v>4700</v>
      </c>
      <c r="B73" s="203" t="s">
        <v>32</v>
      </c>
      <c r="C73" s="175" t="s">
        <v>238</v>
      </c>
      <c r="D73" s="342">
        <f>E73</f>
        <v>9183.2999999999993</v>
      </c>
      <c r="E73" s="342">
        <f>E75+E79+E85</f>
        <v>9183.2999999999993</v>
      </c>
      <c r="F73" s="323"/>
      <c r="G73" s="388"/>
      <c r="H73" s="388"/>
    </row>
    <row r="74" spans="1:8" ht="15" thickBot="1">
      <c r="A74" s="167"/>
      <c r="B74" s="185" t="s">
        <v>102</v>
      </c>
      <c r="C74" s="173"/>
      <c r="D74" s="314"/>
      <c r="E74" s="314"/>
      <c r="F74" s="315"/>
    </row>
    <row r="75" spans="1:8" ht="40.5" customHeight="1" thickBot="1">
      <c r="A75" s="166">
        <v>4710</v>
      </c>
      <c r="B75" s="191" t="s">
        <v>33</v>
      </c>
      <c r="C75" s="165" t="s">
        <v>238</v>
      </c>
      <c r="D75" s="335">
        <f>E75</f>
        <v>557.5</v>
      </c>
      <c r="E75" s="335">
        <v>557.5</v>
      </c>
      <c r="F75" s="316" t="s">
        <v>247</v>
      </c>
    </row>
    <row r="76" spans="1:8" ht="15.75" thickBot="1">
      <c r="A76" s="166"/>
      <c r="B76" s="185" t="s">
        <v>100</v>
      </c>
      <c r="C76" s="165"/>
      <c r="D76" s="321"/>
      <c r="E76" s="321"/>
      <c r="F76" s="316"/>
    </row>
    <row r="77" spans="1:8" ht="41.25" customHeight="1">
      <c r="A77" s="169">
        <v>4711</v>
      </c>
      <c r="B77" s="188" t="s">
        <v>40</v>
      </c>
      <c r="C77" s="177" t="s">
        <v>190</v>
      </c>
      <c r="D77" s="320"/>
      <c r="E77" s="320"/>
      <c r="F77" s="319" t="s">
        <v>247</v>
      </c>
    </row>
    <row r="78" spans="1:8" ht="29.25" customHeight="1" thickBot="1">
      <c r="A78" s="170">
        <v>4712</v>
      </c>
      <c r="B78" s="196" t="s">
        <v>196</v>
      </c>
      <c r="C78" s="179" t="s">
        <v>191</v>
      </c>
      <c r="D78" s="335">
        <f>E78</f>
        <v>557.5</v>
      </c>
      <c r="E78" s="335">
        <v>557.5</v>
      </c>
      <c r="F78" s="327" t="s">
        <v>247</v>
      </c>
    </row>
    <row r="79" spans="1:8" ht="50.25" customHeight="1" thickBot="1">
      <c r="A79" s="166">
        <v>4720</v>
      </c>
      <c r="B79" s="197" t="s">
        <v>34</v>
      </c>
      <c r="C79" s="165" t="s">
        <v>238</v>
      </c>
      <c r="D79" s="335">
        <f>E79</f>
        <v>156</v>
      </c>
      <c r="E79" s="335">
        <v>156</v>
      </c>
      <c r="F79" s="316" t="s">
        <v>247</v>
      </c>
    </row>
    <row r="80" spans="1:8" ht="15.75" thickBot="1">
      <c r="A80" s="166"/>
      <c r="B80" s="185" t="s">
        <v>100</v>
      </c>
      <c r="C80" s="165"/>
      <c r="D80" s="321"/>
      <c r="E80" s="321"/>
      <c r="F80" s="316"/>
    </row>
    <row r="81" spans="1:6" ht="15.75" customHeight="1">
      <c r="A81" s="169">
        <v>4721</v>
      </c>
      <c r="B81" s="194" t="s">
        <v>148</v>
      </c>
      <c r="C81" s="177" t="s">
        <v>197</v>
      </c>
      <c r="D81" s="320"/>
      <c r="E81" s="320"/>
      <c r="F81" s="319" t="s">
        <v>247</v>
      </c>
    </row>
    <row r="82" spans="1:6" ht="15">
      <c r="A82" s="169">
        <v>4722</v>
      </c>
      <c r="B82" s="194" t="s">
        <v>149</v>
      </c>
      <c r="C82" s="182">
        <v>4822</v>
      </c>
      <c r="D82" s="320"/>
      <c r="E82" s="320"/>
      <c r="F82" s="319" t="s">
        <v>247</v>
      </c>
    </row>
    <row r="83" spans="1:6" ht="15">
      <c r="A83" s="169">
        <v>4723</v>
      </c>
      <c r="B83" s="194" t="s">
        <v>200</v>
      </c>
      <c r="C83" s="177" t="s">
        <v>198</v>
      </c>
      <c r="D83" s="335">
        <f>E83</f>
        <v>156</v>
      </c>
      <c r="E83" s="335">
        <v>156</v>
      </c>
      <c r="F83" s="319" t="s">
        <v>247</v>
      </c>
    </row>
    <row r="84" spans="1:6" ht="36.75" thickBot="1">
      <c r="A84" s="170">
        <v>4724</v>
      </c>
      <c r="B84" s="196" t="s">
        <v>201</v>
      </c>
      <c r="C84" s="179" t="s">
        <v>199</v>
      </c>
      <c r="D84" s="322"/>
      <c r="E84" s="322"/>
      <c r="F84" s="327" t="s">
        <v>247</v>
      </c>
    </row>
    <row r="85" spans="1:6" ht="15.75" thickBot="1">
      <c r="A85" s="171">
        <v>4770</v>
      </c>
      <c r="B85" s="198" t="s">
        <v>35</v>
      </c>
      <c r="C85" s="178" t="s">
        <v>238</v>
      </c>
      <c r="D85" s="330">
        <v>8469.7999999999993</v>
      </c>
      <c r="E85" s="330">
        <v>8469.7999999999993</v>
      </c>
      <c r="F85" s="319">
        <v>0</v>
      </c>
    </row>
    <row r="86" spans="1:6" ht="15.75" thickBot="1">
      <c r="A86" s="166"/>
      <c r="B86" s="185" t="s">
        <v>100</v>
      </c>
      <c r="C86" s="165"/>
      <c r="D86" s="321"/>
      <c r="E86" s="321"/>
      <c r="F86" s="316"/>
    </row>
    <row r="87" spans="1:6" ht="15">
      <c r="A87" s="171">
        <v>4771</v>
      </c>
      <c r="B87" s="194" t="s">
        <v>206</v>
      </c>
      <c r="C87" s="177" t="s">
        <v>202</v>
      </c>
      <c r="D87" s="330">
        <v>8469.7999999999993</v>
      </c>
      <c r="E87" s="330">
        <v>8469.7999999999993</v>
      </c>
      <c r="F87" s="319">
        <v>0</v>
      </c>
    </row>
    <row r="88" spans="1:6" ht="26.25" customHeight="1" thickBot="1">
      <c r="A88" s="172">
        <v>4772</v>
      </c>
      <c r="B88" s="242" t="s">
        <v>126</v>
      </c>
      <c r="C88" s="165" t="s">
        <v>238</v>
      </c>
      <c r="D88" s="331"/>
      <c r="E88" s="453"/>
      <c r="F88" s="332"/>
    </row>
    <row r="89" spans="1:6" s="153" customFormat="1" ht="46.5" customHeight="1" thickBot="1">
      <c r="A89" s="168">
        <v>5000</v>
      </c>
      <c r="B89" s="268" t="s">
        <v>359</v>
      </c>
      <c r="C89" s="479" t="s">
        <v>238</v>
      </c>
      <c r="D89" s="418">
        <v>4000</v>
      </c>
      <c r="E89" s="481"/>
      <c r="F89" s="347">
        <v>4000</v>
      </c>
    </row>
    <row r="90" spans="1:6" ht="15" thickBot="1">
      <c r="A90" s="167"/>
      <c r="B90" s="185" t="s">
        <v>102</v>
      </c>
      <c r="C90" s="173"/>
      <c r="D90" s="417"/>
      <c r="E90" s="480"/>
      <c r="F90" s="315"/>
    </row>
    <row r="91" spans="1:6" ht="23.25" thickBot="1">
      <c r="A91" s="166">
        <v>5100</v>
      </c>
      <c r="B91" s="204" t="s">
        <v>358</v>
      </c>
      <c r="C91" s="165" t="s">
        <v>238</v>
      </c>
      <c r="D91" s="418">
        <f>F91</f>
        <v>4000</v>
      </c>
      <c r="E91" s="336"/>
      <c r="F91" s="347">
        <f>F93+F98+F103</f>
        <v>4000</v>
      </c>
    </row>
    <row r="92" spans="1:6" ht="15">
      <c r="A92" s="286"/>
      <c r="B92" s="202" t="s">
        <v>102</v>
      </c>
      <c r="C92" s="276"/>
      <c r="D92" s="418"/>
      <c r="E92" s="334"/>
      <c r="F92" s="337"/>
    </row>
    <row r="93" spans="1:6" ht="24">
      <c r="A93" s="166">
        <v>5110</v>
      </c>
      <c r="B93" s="197" t="s">
        <v>36</v>
      </c>
      <c r="C93" s="165" t="s">
        <v>238</v>
      </c>
      <c r="D93" s="418">
        <v>900</v>
      </c>
      <c r="E93" s="338"/>
      <c r="F93" s="369">
        <v>900</v>
      </c>
    </row>
    <row r="94" spans="1:6" ht="15">
      <c r="A94" s="166"/>
      <c r="B94" s="275" t="s">
        <v>100</v>
      </c>
      <c r="C94" s="165"/>
      <c r="D94" s="418"/>
      <c r="E94" s="321"/>
      <c r="F94" s="316"/>
    </row>
    <row r="95" spans="1:6" ht="15">
      <c r="A95" s="169">
        <v>5111</v>
      </c>
      <c r="B95" s="204" t="s">
        <v>118</v>
      </c>
      <c r="C95" s="183" t="s">
        <v>203</v>
      </c>
      <c r="D95" s="418"/>
      <c r="E95" s="333" t="s">
        <v>247</v>
      </c>
      <c r="F95" s="339"/>
    </row>
    <row r="96" spans="1:6" ht="20.25" customHeight="1">
      <c r="A96" s="169">
        <v>5112</v>
      </c>
      <c r="B96" s="194" t="s">
        <v>119</v>
      </c>
      <c r="C96" s="183" t="s">
        <v>204</v>
      </c>
      <c r="D96" s="418"/>
      <c r="E96" s="340"/>
      <c r="F96" s="341"/>
    </row>
    <row r="97" spans="1:6" ht="19.5" customHeight="1">
      <c r="A97" s="169">
        <v>5113</v>
      </c>
      <c r="B97" s="194" t="s">
        <v>120</v>
      </c>
      <c r="C97" s="183" t="s">
        <v>205</v>
      </c>
      <c r="D97" s="418">
        <v>900</v>
      </c>
      <c r="E97" s="333"/>
      <c r="F97" s="340">
        <v>900</v>
      </c>
    </row>
    <row r="98" spans="1:6" ht="28.5" customHeight="1">
      <c r="A98" s="169">
        <v>5120</v>
      </c>
      <c r="B98" s="198" t="s">
        <v>37</v>
      </c>
      <c r="C98" s="475" t="s">
        <v>238</v>
      </c>
      <c r="D98" s="344">
        <f>D101+D102</f>
        <v>2500</v>
      </c>
      <c r="E98" s="326"/>
      <c r="F98" s="344">
        <f>F101+F102</f>
        <v>2500</v>
      </c>
    </row>
    <row r="99" spans="1:6" ht="14.25">
      <c r="A99" s="166"/>
      <c r="B99" s="287" t="s">
        <v>100</v>
      </c>
      <c r="C99" s="476"/>
      <c r="D99" s="345"/>
      <c r="E99" s="318"/>
      <c r="F99" s="345"/>
    </row>
    <row r="100" spans="1:6" ht="14.25">
      <c r="A100" s="169">
        <v>5121</v>
      </c>
      <c r="B100" s="194" t="s">
        <v>115</v>
      </c>
      <c r="C100" s="477" t="s">
        <v>207</v>
      </c>
      <c r="D100" s="346"/>
      <c r="E100" s="326"/>
      <c r="F100" s="346"/>
    </row>
    <row r="101" spans="1:6" ht="14.25">
      <c r="A101" s="169">
        <v>5122</v>
      </c>
      <c r="B101" s="194" t="s">
        <v>116</v>
      </c>
      <c r="C101" s="477" t="s">
        <v>208</v>
      </c>
      <c r="D101" s="346">
        <v>1370</v>
      </c>
      <c r="E101" s="326"/>
      <c r="F101" s="346">
        <v>1370</v>
      </c>
    </row>
    <row r="102" spans="1:6" ht="17.25" customHeight="1">
      <c r="A102" s="169">
        <v>5123</v>
      </c>
      <c r="B102" s="194" t="s">
        <v>117</v>
      </c>
      <c r="C102" s="477" t="s">
        <v>209</v>
      </c>
      <c r="D102" s="344">
        <v>1130</v>
      </c>
      <c r="E102" s="325"/>
      <c r="F102" s="344">
        <v>1130</v>
      </c>
    </row>
    <row r="103" spans="1:6" ht="27" customHeight="1">
      <c r="A103" s="169">
        <v>5130</v>
      </c>
      <c r="B103" s="198" t="s">
        <v>38</v>
      </c>
      <c r="C103" s="475" t="s">
        <v>238</v>
      </c>
      <c r="D103" s="341">
        <v>600</v>
      </c>
      <c r="E103" s="340"/>
      <c r="F103" s="341">
        <v>600</v>
      </c>
    </row>
    <row r="104" spans="1:6" ht="15">
      <c r="A104" s="166"/>
      <c r="B104" s="275" t="s">
        <v>100</v>
      </c>
      <c r="C104" s="165"/>
      <c r="D104" s="418"/>
      <c r="E104" s="328"/>
      <c r="F104" s="474"/>
    </row>
    <row r="105" spans="1:6" ht="17.25" customHeight="1">
      <c r="A105" s="169">
        <v>5131</v>
      </c>
      <c r="B105" s="204" t="s">
        <v>212</v>
      </c>
      <c r="C105" s="183" t="s">
        <v>210</v>
      </c>
      <c r="D105" s="418"/>
      <c r="E105" s="340"/>
      <c r="F105" s="341"/>
    </row>
    <row r="106" spans="1:6" ht="17.25" customHeight="1">
      <c r="A106" s="169">
        <v>5132</v>
      </c>
      <c r="B106" s="194" t="s">
        <v>112</v>
      </c>
      <c r="C106" s="477" t="s">
        <v>211</v>
      </c>
      <c r="D106" s="341">
        <v>600</v>
      </c>
      <c r="E106" s="340"/>
      <c r="F106" s="341">
        <v>600</v>
      </c>
    </row>
    <row r="107" spans="1:6" ht="17.25" customHeight="1">
      <c r="A107" s="169">
        <v>5133</v>
      </c>
      <c r="B107" s="194" t="s">
        <v>113</v>
      </c>
      <c r="C107" s="477" t="s">
        <v>213</v>
      </c>
      <c r="D107" s="478"/>
      <c r="E107" s="340"/>
      <c r="F107" s="473"/>
    </row>
    <row r="108" spans="1:6" ht="17.25" customHeight="1">
      <c r="A108" s="169">
        <v>5134</v>
      </c>
      <c r="B108" s="194" t="s">
        <v>114</v>
      </c>
      <c r="C108" s="477" t="s">
        <v>214</v>
      </c>
      <c r="D108" s="478"/>
      <c r="E108" s="333"/>
      <c r="F108" s="339"/>
    </row>
    <row r="109" spans="1:6" s="433" customFormat="1" ht="37.5" customHeight="1">
      <c r="A109" s="430" t="s">
        <v>428</v>
      </c>
      <c r="B109" s="431" t="s">
        <v>429</v>
      </c>
      <c r="C109" s="432" t="s">
        <v>238</v>
      </c>
      <c r="D109" s="437"/>
      <c r="E109" s="333"/>
      <c r="F109" s="437"/>
    </row>
    <row r="110" spans="1:6" s="438" customFormat="1" ht="15">
      <c r="A110" s="434"/>
      <c r="B110" s="435" t="s">
        <v>99</v>
      </c>
      <c r="C110" s="436"/>
      <c r="D110" s="437"/>
      <c r="E110" s="333"/>
      <c r="F110" s="444"/>
    </row>
    <row r="111" spans="1:6" s="1" customFormat="1" ht="43.5" customHeight="1">
      <c r="A111" s="443" t="s">
        <v>430</v>
      </c>
      <c r="B111" s="439" t="s">
        <v>431</v>
      </c>
      <c r="C111" s="440" t="s">
        <v>238</v>
      </c>
      <c r="D111" s="437"/>
      <c r="E111" s="333"/>
      <c r="F111" s="437"/>
    </row>
    <row r="112" spans="1:6" s="1" customFormat="1">
      <c r="A112" s="443"/>
      <c r="B112" s="435" t="s">
        <v>99</v>
      </c>
      <c r="C112" s="440"/>
    </row>
    <row r="113" spans="1:6" s="1" customFormat="1" ht="15">
      <c r="A113" s="443" t="s">
        <v>432</v>
      </c>
      <c r="B113" s="441" t="s">
        <v>433</v>
      </c>
      <c r="C113" s="442" t="s">
        <v>434</v>
      </c>
      <c r="D113" s="437"/>
      <c r="E113" s="333"/>
      <c r="F113" s="437"/>
    </row>
    <row r="114" spans="1:6" s="1" customFormat="1" ht="15.75" customHeight="1">
      <c r="A114" s="446" t="s">
        <v>435</v>
      </c>
      <c r="B114" s="441" t="s">
        <v>436</v>
      </c>
      <c r="C114" s="447" t="s">
        <v>437</v>
      </c>
      <c r="D114" s="437"/>
      <c r="E114" s="333"/>
      <c r="F114" s="445"/>
    </row>
    <row r="115" spans="1:6" s="1" customFormat="1" ht="26.25">
      <c r="A115" s="443" t="s">
        <v>438</v>
      </c>
      <c r="B115" s="441" t="s">
        <v>439</v>
      </c>
      <c r="C115" s="448" t="s">
        <v>440</v>
      </c>
      <c r="D115" s="437"/>
      <c r="E115" s="333"/>
      <c r="F115" s="445"/>
    </row>
    <row r="116" spans="1:6" s="1" customFormat="1" ht="27" thickBot="1">
      <c r="A116" s="449" t="s">
        <v>441</v>
      </c>
      <c r="B116" s="450" t="s">
        <v>442</v>
      </c>
      <c r="C116" s="451" t="s">
        <v>443</v>
      </c>
      <c r="D116" s="452"/>
      <c r="E116" s="333"/>
      <c r="F116" s="445"/>
    </row>
    <row r="117" spans="1:6" s="34" customFormat="1">
      <c r="A117" s="33"/>
      <c r="B117" s="43"/>
      <c r="C117" s="71"/>
      <c r="F117" s="35"/>
    </row>
    <row r="118" spans="1:6" s="34" customFormat="1">
      <c r="A118" s="33"/>
      <c r="B118" s="43"/>
      <c r="C118" s="71"/>
      <c r="F118" s="35"/>
    </row>
    <row r="119" spans="1:6" s="34" customFormat="1">
      <c r="A119" s="33"/>
      <c r="B119" s="43"/>
      <c r="C119" s="71"/>
      <c r="F119" s="35"/>
    </row>
    <row r="120" spans="1:6" s="34" customFormat="1">
      <c r="A120" s="33"/>
      <c r="B120" s="42"/>
      <c r="C120" s="74"/>
      <c r="F120" s="35"/>
    </row>
    <row r="121" spans="1:6" s="34" customFormat="1">
      <c r="A121" s="33"/>
      <c r="B121" s="43"/>
      <c r="C121" s="71"/>
      <c r="F121" s="35"/>
    </row>
    <row r="122" spans="1:6" s="34" customFormat="1">
      <c r="A122" s="33"/>
      <c r="B122" s="40"/>
      <c r="C122" s="71"/>
      <c r="F122" s="35"/>
    </row>
    <row r="123" spans="1:6" s="34" customFormat="1">
      <c r="A123" s="33"/>
      <c r="B123" s="43"/>
      <c r="C123" s="71"/>
      <c r="F123" s="35"/>
    </row>
    <row r="124" spans="1:6" s="34" customFormat="1">
      <c r="A124" s="33"/>
      <c r="B124" s="38"/>
      <c r="C124" s="71"/>
      <c r="F124" s="35"/>
    </row>
    <row r="125" spans="1:6" s="34" customFormat="1">
      <c r="A125" s="33"/>
      <c r="B125" s="42"/>
      <c r="C125" s="74"/>
      <c r="F125" s="35"/>
    </row>
    <row r="126" spans="1:6" s="34" customFormat="1">
      <c r="A126" s="33"/>
      <c r="B126" s="43"/>
      <c r="C126" s="71"/>
      <c r="F126" s="35"/>
    </row>
    <row r="127" spans="1:6" s="34" customFormat="1">
      <c r="A127" s="33"/>
      <c r="B127" s="43"/>
      <c r="C127" s="71"/>
      <c r="F127" s="35"/>
    </row>
    <row r="128" spans="1:6" s="34" customFormat="1">
      <c r="A128" s="33"/>
      <c r="B128" s="42"/>
      <c r="C128" s="74"/>
      <c r="F128" s="35"/>
    </row>
    <row r="129" spans="1:6" s="34" customFormat="1">
      <c r="A129" s="33"/>
      <c r="B129" s="43"/>
      <c r="C129" s="71"/>
      <c r="F129" s="35"/>
    </row>
    <row r="130" spans="1:6" s="34" customFormat="1">
      <c r="A130" s="33"/>
      <c r="B130" s="43"/>
      <c r="C130" s="71"/>
      <c r="F130" s="35"/>
    </row>
    <row r="131" spans="1:6" s="34" customFormat="1">
      <c r="A131" s="33"/>
      <c r="B131" s="38"/>
      <c r="C131" s="71"/>
      <c r="F131" s="35"/>
    </row>
    <row r="132" spans="1:6" s="34" customFormat="1">
      <c r="A132" s="33"/>
      <c r="B132" s="42"/>
      <c r="C132" s="74"/>
      <c r="F132" s="35"/>
    </row>
    <row r="133" spans="1:6" s="34" customFormat="1">
      <c r="A133" s="33"/>
      <c r="B133" s="43"/>
      <c r="C133" s="71"/>
      <c r="F133" s="35"/>
    </row>
    <row r="134" spans="1:6" s="34" customFormat="1">
      <c r="A134" s="33"/>
      <c r="B134" s="43"/>
      <c r="C134" s="71"/>
      <c r="F134" s="35"/>
    </row>
    <row r="135" spans="1:6" s="34" customFormat="1">
      <c r="A135" s="33"/>
      <c r="B135" s="42"/>
      <c r="C135" s="74"/>
      <c r="F135" s="35"/>
    </row>
    <row r="136" spans="1:6" s="34" customFormat="1">
      <c r="A136" s="33"/>
      <c r="B136" s="43"/>
      <c r="C136" s="71"/>
      <c r="F136" s="35"/>
    </row>
    <row r="137" spans="1:6" s="34" customFormat="1">
      <c r="A137" s="33"/>
      <c r="B137" s="43"/>
      <c r="C137" s="71"/>
      <c r="F137" s="35"/>
    </row>
    <row r="138" spans="1:6" s="34" customFormat="1">
      <c r="A138" s="33"/>
      <c r="B138" s="43"/>
      <c r="C138" s="71"/>
      <c r="F138" s="35"/>
    </row>
    <row r="139" spans="1:6" s="34" customFormat="1">
      <c r="A139" s="33"/>
      <c r="B139" s="43"/>
      <c r="C139" s="71"/>
      <c r="F139" s="35"/>
    </row>
    <row r="140" spans="1:6" s="34" customFormat="1">
      <c r="A140" s="33"/>
      <c r="B140" s="43"/>
      <c r="C140" s="71"/>
      <c r="F140" s="35"/>
    </row>
    <row r="141" spans="1:6" s="34" customFormat="1">
      <c r="A141" s="33"/>
      <c r="B141" s="42"/>
      <c r="C141" s="74"/>
      <c r="F141" s="35"/>
    </row>
    <row r="142" spans="1:6" s="34" customFormat="1">
      <c r="A142" s="33"/>
      <c r="B142" s="43"/>
      <c r="C142" s="71"/>
      <c r="F142" s="35"/>
    </row>
    <row r="143" spans="1:6" s="34" customFormat="1">
      <c r="A143" s="33"/>
      <c r="B143" s="43"/>
      <c r="C143" s="71"/>
      <c r="F143" s="35"/>
    </row>
    <row r="144" spans="1:6" s="34" customFormat="1">
      <c r="A144" s="33"/>
      <c r="B144" s="43"/>
      <c r="C144" s="71"/>
      <c r="F144" s="35"/>
    </row>
    <row r="145" spans="1:6" s="34" customFormat="1">
      <c r="A145" s="33"/>
      <c r="B145" s="40"/>
      <c r="C145" s="71"/>
      <c r="F145" s="35"/>
    </row>
    <row r="146" spans="1:6" s="34" customFormat="1">
      <c r="A146" s="33"/>
      <c r="B146" s="40"/>
      <c r="C146" s="71"/>
      <c r="F146" s="35"/>
    </row>
    <row r="147" spans="1:6" s="34" customFormat="1">
      <c r="A147" s="33"/>
      <c r="B147" s="40"/>
      <c r="C147" s="71"/>
      <c r="F147" s="35"/>
    </row>
    <row r="148" spans="1:6" s="34" customFormat="1">
      <c r="A148" s="33"/>
      <c r="B148" s="40"/>
      <c r="C148" s="71"/>
      <c r="F148" s="35"/>
    </row>
    <row r="149" spans="1:6" s="34" customFormat="1">
      <c r="A149" s="33"/>
      <c r="B149" s="40"/>
      <c r="C149" s="71"/>
      <c r="F149" s="35"/>
    </row>
    <row r="150" spans="1:6" s="34" customFormat="1">
      <c r="A150" s="33"/>
      <c r="B150" s="43"/>
      <c r="C150" s="71"/>
      <c r="F150" s="35"/>
    </row>
    <row r="151" spans="1:6" s="34" customFormat="1">
      <c r="A151" s="33"/>
      <c r="B151" s="43"/>
      <c r="C151" s="71"/>
      <c r="F151" s="35"/>
    </row>
    <row r="152" spans="1:6" s="34" customFormat="1">
      <c r="A152" s="33"/>
      <c r="B152" s="43"/>
      <c r="C152" s="71"/>
      <c r="F152" s="35"/>
    </row>
    <row r="153" spans="1:6" s="34" customFormat="1">
      <c r="A153" s="33"/>
      <c r="B153" s="41"/>
      <c r="C153" s="71"/>
      <c r="F153" s="35"/>
    </row>
    <row r="154" spans="1:6" s="34" customFormat="1">
      <c r="A154" s="33"/>
      <c r="B154" s="40"/>
      <c r="C154" s="74"/>
      <c r="F154" s="35"/>
    </row>
    <row r="155" spans="1:6" s="34" customFormat="1" ht="65.25" customHeight="1">
      <c r="A155" s="33"/>
      <c r="B155" s="43"/>
      <c r="C155" s="71"/>
      <c r="F155" s="35"/>
    </row>
    <row r="156" spans="1:6" s="34" customFormat="1" ht="39.75" customHeight="1">
      <c r="A156" s="33"/>
      <c r="B156" s="43"/>
      <c r="C156" s="71"/>
      <c r="F156" s="35"/>
    </row>
    <row r="157" spans="1:6" s="34" customFormat="1">
      <c r="A157" s="33"/>
      <c r="B157" s="43"/>
      <c r="C157" s="71"/>
      <c r="F157" s="35"/>
    </row>
    <row r="158" spans="1:6" s="34" customFormat="1">
      <c r="A158" s="33"/>
      <c r="B158" s="43"/>
      <c r="C158" s="71"/>
      <c r="F158" s="35"/>
    </row>
    <row r="159" spans="1:6" s="34" customFormat="1">
      <c r="A159" s="33"/>
      <c r="B159" s="43"/>
      <c r="C159" s="71"/>
      <c r="F159" s="35"/>
    </row>
    <row r="160" spans="1:6" s="34" customFormat="1">
      <c r="A160" s="33"/>
      <c r="B160" s="43"/>
      <c r="C160" s="71"/>
      <c r="F160" s="35"/>
    </row>
    <row r="161" spans="1:6" s="34" customFormat="1">
      <c r="A161" s="33"/>
      <c r="B161" s="43"/>
      <c r="C161" s="71"/>
      <c r="F161" s="35"/>
    </row>
    <row r="162" spans="1:6" s="34" customFormat="1">
      <c r="A162" s="33"/>
      <c r="B162" s="43"/>
      <c r="C162" s="71"/>
      <c r="F162" s="35"/>
    </row>
    <row r="163" spans="1:6" s="34" customFormat="1">
      <c r="A163" s="33"/>
      <c r="B163" s="43"/>
      <c r="C163" s="71"/>
      <c r="F163" s="35"/>
    </row>
    <row r="164" spans="1:6" s="34" customFormat="1">
      <c r="A164" s="33"/>
      <c r="B164" s="43"/>
      <c r="C164" s="71"/>
      <c r="F164" s="35"/>
    </row>
    <row r="165" spans="1:6" s="34" customFormat="1">
      <c r="A165" s="33"/>
      <c r="B165" s="43"/>
      <c r="C165" s="71"/>
      <c r="F165" s="35"/>
    </row>
    <row r="166" spans="1:6" s="34" customFormat="1">
      <c r="A166" s="33"/>
      <c r="B166" s="43"/>
      <c r="C166" s="71"/>
      <c r="F166" s="35"/>
    </row>
    <row r="167" spans="1:6" s="34" customFormat="1">
      <c r="A167" s="33"/>
      <c r="B167" s="43"/>
      <c r="C167" s="71"/>
      <c r="F167" s="35"/>
    </row>
    <row r="168" spans="1:6" s="34" customFormat="1">
      <c r="A168" s="33"/>
      <c r="B168" s="44"/>
      <c r="C168" s="71"/>
      <c r="F168" s="35"/>
    </row>
    <row r="169" spans="1:6" s="34" customFormat="1">
      <c r="A169" s="33"/>
      <c r="B169" s="43"/>
      <c r="C169" s="71"/>
      <c r="F169" s="35"/>
    </row>
    <row r="170" spans="1:6" s="34" customFormat="1">
      <c r="A170" s="33"/>
      <c r="B170" s="37"/>
      <c r="C170" s="71"/>
      <c r="F170" s="35"/>
    </row>
    <row r="171" spans="1:6" s="34" customFormat="1">
      <c r="A171" s="33"/>
      <c r="B171" s="37"/>
      <c r="C171" s="71"/>
      <c r="F171" s="35"/>
    </row>
    <row r="172" spans="1:6" s="34" customFormat="1">
      <c r="A172" s="33"/>
      <c r="B172" s="37"/>
      <c r="C172" s="73"/>
      <c r="F172" s="35"/>
    </row>
    <row r="173" spans="1:6" s="34" customFormat="1">
      <c r="A173" s="33"/>
      <c r="B173" s="37"/>
      <c r="C173" s="73"/>
      <c r="F173" s="35"/>
    </row>
    <row r="174" spans="1:6" s="34" customFormat="1">
      <c r="A174" s="33"/>
      <c r="B174" s="36"/>
      <c r="C174" s="73"/>
      <c r="F174" s="35"/>
    </row>
    <row r="175" spans="1:6" s="34" customFormat="1">
      <c r="A175" s="33"/>
      <c r="B175" s="43"/>
      <c r="C175" s="71"/>
      <c r="F175" s="35"/>
    </row>
    <row r="176" spans="1:6" s="34" customFormat="1">
      <c r="A176" s="33"/>
      <c r="B176" s="43"/>
      <c r="C176" s="71"/>
      <c r="F176" s="35"/>
    </row>
    <row r="177" spans="1:6" s="34" customFormat="1">
      <c r="A177" s="33"/>
      <c r="B177" s="43"/>
      <c r="C177" s="71"/>
      <c r="F177" s="35"/>
    </row>
    <row r="178" spans="1:6" s="34" customFormat="1">
      <c r="A178" s="33"/>
      <c r="B178" s="43"/>
      <c r="C178" s="71"/>
      <c r="F178" s="35"/>
    </row>
    <row r="179" spans="1:6" s="34" customFormat="1">
      <c r="A179" s="33"/>
      <c r="B179" s="45"/>
      <c r="C179" s="71"/>
      <c r="F179" s="35"/>
    </row>
    <row r="180" spans="1:6" s="34" customFormat="1">
      <c r="A180" s="33"/>
      <c r="B180" s="45"/>
      <c r="C180" s="75"/>
      <c r="F180" s="35"/>
    </row>
    <row r="181" spans="1:6" s="34" customFormat="1">
      <c r="A181" s="33"/>
      <c r="B181" s="46"/>
      <c r="C181" s="75"/>
      <c r="F181" s="35"/>
    </row>
    <row r="182" spans="1:6" s="34" customFormat="1">
      <c r="A182" s="33"/>
      <c r="B182" s="45"/>
      <c r="C182" s="75"/>
      <c r="F182" s="35"/>
    </row>
    <row r="183" spans="1:6" s="34" customFormat="1">
      <c r="A183" s="33"/>
      <c r="B183" s="45"/>
      <c r="C183" s="75"/>
      <c r="F183" s="35"/>
    </row>
    <row r="184" spans="1:6" s="34" customFormat="1">
      <c r="A184" s="33"/>
      <c r="B184" s="45"/>
      <c r="C184" s="75"/>
      <c r="F184" s="35"/>
    </row>
    <row r="185" spans="1:6" s="34" customFormat="1">
      <c r="A185" s="33"/>
      <c r="B185" s="45"/>
      <c r="C185" s="75"/>
      <c r="F185" s="35"/>
    </row>
    <row r="186" spans="1:6" s="34" customFormat="1">
      <c r="A186" s="33"/>
      <c r="B186" s="45"/>
      <c r="C186" s="75"/>
      <c r="F186" s="35"/>
    </row>
    <row r="187" spans="1:6" s="34" customFormat="1">
      <c r="A187" s="33"/>
      <c r="B187" s="45"/>
      <c r="C187" s="75"/>
      <c r="F187" s="35"/>
    </row>
    <row r="188" spans="1:6" s="34" customFormat="1">
      <c r="A188" s="33"/>
      <c r="B188" s="45"/>
      <c r="C188" s="75"/>
      <c r="F188" s="35"/>
    </row>
    <row r="189" spans="1:6" s="34" customFormat="1">
      <c r="A189" s="33"/>
      <c r="B189" s="45"/>
      <c r="C189" s="75"/>
      <c r="F189" s="35"/>
    </row>
    <row r="190" spans="1:6" s="34" customFormat="1">
      <c r="A190" s="33"/>
      <c r="B190" s="45"/>
      <c r="C190" s="75"/>
      <c r="F190" s="35"/>
    </row>
    <row r="191" spans="1:6" s="34" customFormat="1">
      <c r="A191" s="33"/>
      <c r="B191" s="45"/>
      <c r="C191" s="75"/>
      <c r="F191" s="35"/>
    </row>
    <row r="192" spans="1:6" s="34" customFormat="1">
      <c r="A192" s="33"/>
      <c r="B192" s="45"/>
      <c r="C192" s="75"/>
      <c r="F192" s="35"/>
    </row>
    <row r="193" spans="1:6" s="34" customFormat="1">
      <c r="A193" s="33"/>
      <c r="B193" s="45"/>
      <c r="C193" s="75"/>
      <c r="F193" s="35"/>
    </row>
    <row r="194" spans="1:6" s="34" customFormat="1">
      <c r="A194" s="33"/>
      <c r="B194" s="45"/>
      <c r="C194" s="75"/>
      <c r="F194" s="35"/>
    </row>
    <row r="195" spans="1:6" s="34" customFormat="1">
      <c r="A195" s="33"/>
      <c r="B195" s="45"/>
      <c r="C195" s="75"/>
      <c r="F195" s="35"/>
    </row>
    <row r="196" spans="1:6" s="34" customFormat="1">
      <c r="A196" s="33"/>
      <c r="B196" s="45"/>
      <c r="C196" s="75"/>
      <c r="F196" s="35"/>
    </row>
    <row r="197" spans="1:6" s="34" customFormat="1">
      <c r="A197" s="33"/>
      <c r="B197" s="45"/>
      <c r="C197" s="75"/>
      <c r="F197" s="35"/>
    </row>
    <row r="198" spans="1:6" s="34" customFormat="1">
      <c r="A198" s="33"/>
      <c r="B198" s="45"/>
      <c r="C198" s="75"/>
      <c r="F198" s="35"/>
    </row>
    <row r="199" spans="1:6" s="34" customFormat="1">
      <c r="A199" s="33"/>
      <c r="B199" s="45"/>
      <c r="C199" s="75"/>
      <c r="F199" s="35"/>
    </row>
    <row r="200" spans="1:6" s="34" customFormat="1">
      <c r="A200" s="33"/>
      <c r="B200" s="45"/>
      <c r="C200" s="75"/>
      <c r="F200" s="35"/>
    </row>
    <row r="201" spans="1:6" s="34" customFormat="1">
      <c r="A201" s="33"/>
      <c r="B201" s="45"/>
      <c r="C201" s="75"/>
      <c r="F201" s="35"/>
    </row>
    <row r="202" spans="1:6" s="34" customFormat="1">
      <c r="A202" s="33"/>
      <c r="B202" s="45"/>
      <c r="C202" s="75"/>
      <c r="F202" s="35"/>
    </row>
    <row r="203" spans="1:6" s="34" customFormat="1">
      <c r="A203" s="33"/>
      <c r="B203" s="45"/>
      <c r="C203" s="75"/>
      <c r="F203" s="35"/>
    </row>
    <row r="204" spans="1:6" s="34" customFormat="1">
      <c r="A204" s="33"/>
      <c r="B204" s="45"/>
      <c r="C204" s="75"/>
      <c r="F204" s="35"/>
    </row>
    <row r="205" spans="1:6" s="34" customFormat="1">
      <c r="A205" s="33"/>
      <c r="B205" s="45"/>
      <c r="C205" s="75"/>
      <c r="F205" s="35"/>
    </row>
    <row r="206" spans="1:6" s="34" customFormat="1">
      <c r="A206" s="33"/>
      <c r="B206" s="47"/>
      <c r="C206" s="76"/>
      <c r="F206" s="35"/>
    </row>
    <row r="207" spans="1:6" s="34" customFormat="1">
      <c r="A207" s="33"/>
      <c r="B207" s="45"/>
      <c r="C207" s="75"/>
      <c r="F207" s="35"/>
    </row>
    <row r="208" spans="1:6" s="34" customFormat="1">
      <c r="A208" s="33"/>
      <c r="B208" s="45"/>
      <c r="C208" s="75"/>
      <c r="F208" s="35"/>
    </row>
    <row r="209" spans="1:6" s="34" customFormat="1">
      <c r="A209" s="33"/>
      <c r="B209" s="45"/>
      <c r="C209" s="75"/>
      <c r="F209" s="35"/>
    </row>
    <row r="210" spans="1:6" s="34" customFormat="1">
      <c r="A210" s="33"/>
      <c r="B210" s="45"/>
      <c r="C210" s="75"/>
      <c r="F210" s="35"/>
    </row>
    <row r="211" spans="1:6" s="34" customFormat="1">
      <c r="A211" s="33"/>
      <c r="B211" s="45"/>
      <c r="C211" s="75"/>
      <c r="F211" s="35"/>
    </row>
    <row r="212" spans="1:6" s="34" customFormat="1">
      <c r="A212" s="33"/>
      <c r="B212" s="45"/>
      <c r="C212" s="75"/>
      <c r="F212" s="35"/>
    </row>
    <row r="213" spans="1:6" s="34" customFormat="1">
      <c r="A213" s="33"/>
      <c r="B213" s="45"/>
      <c r="C213" s="75"/>
      <c r="F213" s="35"/>
    </row>
    <row r="214" spans="1:6" s="34" customFormat="1">
      <c r="A214" s="33"/>
      <c r="B214" s="45"/>
      <c r="C214" s="75"/>
      <c r="F214" s="35"/>
    </row>
    <row r="215" spans="1:6" s="34" customFormat="1">
      <c r="A215" s="33"/>
      <c r="B215" s="45"/>
      <c r="C215" s="75"/>
      <c r="F215" s="35"/>
    </row>
    <row r="216" spans="1:6" s="34" customFormat="1">
      <c r="A216" s="33"/>
      <c r="B216" s="45"/>
      <c r="C216" s="75"/>
      <c r="F216" s="35"/>
    </row>
    <row r="217" spans="1:6" s="34" customFormat="1">
      <c r="A217" s="33"/>
      <c r="B217" s="45"/>
      <c r="C217" s="75"/>
      <c r="F217" s="35"/>
    </row>
    <row r="218" spans="1:6" s="34" customFormat="1">
      <c r="A218" s="33"/>
      <c r="B218" s="45"/>
      <c r="C218" s="75"/>
      <c r="F218" s="35"/>
    </row>
    <row r="219" spans="1:6" s="34" customFormat="1">
      <c r="A219" s="33"/>
      <c r="B219" s="45"/>
      <c r="C219" s="75"/>
      <c r="F219" s="35"/>
    </row>
    <row r="220" spans="1:6" s="34" customFormat="1">
      <c r="A220" s="33"/>
      <c r="B220" s="45"/>
      <c r="C220" s="75"/>
      <c r="F220" s="35"/>
    </row>
    <row r="221" spans="1:6" s="34" customFormat="1">
      <c r="A221" s="33"/>
      <c r="B221" s="45"/>
      <c r="C221" s="75"/>
      <c r="F221" s="35"/>
    </row>
    <row r="222" spans="1:6" s="34" customFormat="1">
      <c r="A222" s="33"/>
      <c r="B222" s="48"/>
      <c r="C222" s="71"/>
      <c r="F222" s="35"/>
    </row>
    <row r="223" spans="1:6" s="34" customFormat="1">
      <c r="A223" s="33"/>
      <c r="B223" s="37"/>
      <c r="C223" s="73"/>
      <c r="F223" s="35"/>
    </row>
    <row r="224" spans="1:6" s="34" customFormat="1">
      <c r="A224" s="33"/>
      <c r="B224" s="37"/>
      <c r="C224" s="77"/>
      <c r="F224" s="35"/>
    </row>
    <row r="225" spans="1:6" s="34" customFormat="1">
      <c r="A225" s="33"/>
      <c r="B225" s="37"/>
      <c r="C225" s="77"/>
      <c r="F225" s="35"/>
    </row>
    <row r="226" spans="1:6" s="34" customFormat="1">
      <c r="A226" s="33"/>
      <c r="B226" s="37"/>
      <c r="C226" s="77"/>
      <c r="F226" s="35"/>
    </row>
    <row r="227" spans="1:6" s="34" customFormat="1">
      <c r="A227" s="33"/>
      <c r="B227" s="37"/>
      <c r="C227" s="77"/>
      <c r="F227" s="35"/>
    </row>
    <row r="228" spans="1:6" s="34" customFormat="1">
      <c r="A228" s="33"/>
      <c r="B228" s="38"/>
      <c r="C228" s="77"/>
      <c r="F228" s="35"/>
    </row>
    <row r="229" spans="1:6" s="34" customFormat="1">
      <c r="A229" s="33"/>
      <c r="B229" s="39"/>
      <c r="C229" s="78"/>
      <c r="F229" s="35"/>
    </row>
    <row r="230" spans="1:6" s="34" customFormat="1">
      <c r="A230" s="33"/>
      <c r="B230" s="37"/>
      <c r="C230" s="77"/>
      <c r="F230" s="35"/>
    </row>
    <row r="231" spans="1:6" s="34" customFormat="1">
      <c r="A231" s="33"/>
      <c r="B231" s="37"/>
      <c r="C231" s="77"/>
      <c r="F231" s="35"/>
    </row>
    <row r="232" spans="1:6" s="34" customFormat="1">
      <c r="A232" s="33"/>
      <c r="B232" s="37"/>
      <c r="C232" s="77"/>
      <c r="F232" s="35"/>
    </row>
    <row r="233" spans="1:6" s="34" customFormat="1">
      <c r="A233" s="33"/>
      <c r="B233" s="39"/>
      <c r="C233" s="78"/>
      <c r="F233" s="35"/>
    </row>
    <row r="234" spans="1:6" s="34" customFormat="1">
      <c r="A234" s="33"/>
      <c r="B234" s="37"/>
      <c r="C234" s="77"/>
      <c r="F234" s="35"/>
    </row>
    <row r="235" spans="1:6" s="34" customFormat="1">
      <c r="A235" s="33"/>
      <c r="B235" s="37"/>
      <c r="C235" s="77"/>
      <c r="F235" s="35"/>
    </row>
    <row r="236" spans="1:6" s="34" customFormat="1">
      <c r="A236" s="33"/>
      <c r="B236" s="37"/>
      <c r="C236" s="77"/>
      <c r="F236" s="35"/>
    </row>
    <row r="237" spans="1:6" s="34" customFormat="1">
      <c r="A237" s="33"/>
      <c r="B237" s="37"/>
      <c r="C237" s="77"/>
      <c r="F237" s="35"/>
    </row>
    <row r="238" spans="1:6" s="34" customFormat="1">
      <c r="A238" s="33"/>
      <c r="B238" s="37"/>
      <c r="C238" s="77"/>
      <c r="F238" s="35"/>
    </row>
    <row r="239" spans="1:6" s="34" customFormat="1">
      <c r="A239" s="33"/>
      <c r="B239" s="37"/>
      <c r="C239" s="77"/>
      <c r="F239" s="35"/>
    </row>
    <row r="240" spans="1:6" s="34" customFormat="1">
      <c r="A240" s="33"/>
      <c r="B240" s="37"/>
      <c r="C240" s="77"/>
      <c r="F240" s="35"/>
    </row>
    <row r="241" spans="1:6" s="34" customFormat="1">
      <c r="A241" s="33"/>
      <c r="B241" s="37"/>
      <c r="C241" s="77"/>
      <c r="F241" s="35"/>
    </row>
    <row r="242" spans="1:6" s="34" customFormat="1">
      <c r="A242" s="33"/>
      <c r="B242" s="37"/>
      <c r="C242" s="77"/>
      <c r="F242" s="35"/>
    </row>
    <row r="243" spans="1:6" s="34" customFormat="1">
      <c r="A243" s="33"/>
      <c r="B243" s="37"/>
      <c r="C243" s="77"/>
      <c r="F243" s="35"/>
    </row>
    <row r="244" spans="1:6" s="34" customFormat="1">
      <c r="A244" s="33"/>
      <c r="B244" s="37"/>
      <c r="C244" s="77"/>
      <c r="F244" s="35"/>
    </row>
    <row r="245" spans="1:6" s="34" customFormat="1">
      <c r="A245" s="33"/>
      <c r="B245" s="37"/>
      <c r="C245" s="77"/>
      <c r="F245" s="35"/>
    </row>
    <row r="246" spans="1:6" s="34" customFormat="1">
      <c r="A246" s="33"/>
      <c r="B246" s="37"/>
      <c r="C246" s="77"/>
      <c r="F246" s="35"/>
    </row>
    <row r="247" spans="1:6" s="34" customFormat="1">
      <c r="A247" s="33"/>
      <c r="B247" s="37"/>
      <c r="C247" s="77"/>
      <c r="F247" s="35"/>
    </row>
    <row r="248" spans="1:6" s="34" customFormat="1">
      <c r="A248" s="33"/>
      <c r="B248" s="39"/>
      <c r="C248" s="78"/>
      <c r="F248" s="35"/>
    </row>
    <row r="249" spans="1:6" s="34" customFormat="1">
      <c r="A249" s="33"/>
      <c r="B249" s="37"/>
      <c r="C249" s="77"/>
      <c r="F249" s="35"/>
    </row>
    <row r="250" spans="1:6" s="34" customFormat="1">
      <c r="A250" s="33"/>
      <c r="B250" s="39"/>
      <c r="C250" s="76"/>
      <c r="F250" s="35"/>
    </row>
    <row r="251" spans="1:6" s="34" customFormat="1">
      <c r="A251" s="33"/>
      <c r="B251" s="37"/>
      <c r="C251" s="77"/>
      <c r="F251" s="35"/>
    </row>
    <row r="252" spans="1:6" s="34" customFormat="1">
      <c r="A252" s="33"/>
      <c r="B252" s="37"/>
      <c r="C252" s="77"/>
      <c r="F252" s="35"/>
    </row>
    <row r="253" spans="1:6" s="34" customFormat="1">
      <c r="A253" s="33"/>
      <c r="B253" s="37"/>
      <c r="C253" s="77"/>
      <c r="F253" s="35"/>
    </row>
    <row r="254" spans="1:6" s="34" customFormat="1">
      <c r="A254" s="33"/>
      <c r="B254" s="39"/>
      <c r="C254" s="76"/>
      <c r="F254" s="35"/>
    </row>
    <row r="255" spans="1:6" s="34" customFormat="1">
      <c r="A255" s="33"/>
      <c r="B255" s="37"/>
      <c r="C255" s="77"/>
      <c r="F255" s="35"/>
    </row>
    <row r="256" spans="1:6" s="34" customFormat="1">
      <c r="A256" s="33"/>
      <c r="B256" s="39"/>
      <c r="C256" s="78"/>
      <c r="F256" s="35"/>
    </row>
    <row r="257" spans="1:6" s="34" customFormat="1">
      <c r="A257" s="33"/>
      <c r="B257" s="37"/>
      <c r="C257" s="77"/>
      <c r="F257" s="35"/>
    </row>
    <row r="258" spans="1:6" s="34" customFormat="1">
      <c r="A258" s="33"/>
      <c r="B258" s="37"/>
      <c r="C258" s="77"/>
      <c r="F258" s="35"/>
    </row>
    <row r="259" spans="1:6" s="34" customFormat="1">
      <c r="A259" s="33"/>
      <c r="B259" s="37"/>
      <c r="C259" s="77"/>
      <c r="F259" s="35"/>
    </row>
    <row r="260" spans="1:6" s="34" customFormat="1">
      <c r="A260" s="33"/>
      <c r="B260" s="39"/>
      <c r="C260" s="78"/>
      <c r="F260" s="35"/>
    </row>
    <row r="261" spans="1:6" s="34" customFormat="1">
      <c r="A261" s="33"/>
      <c r="B261" s="37"/>
      <c r="C261" s="77"/>
      <c r="F261" s="35"/>
    </row>
    <row r="262" spans="1:6" s="34" customFormat="1">
      <c r="A262" s="33"/>
      <c r="B262" s="37"/>
      <c r="C262" s="77"/>
    </row>
    <row r="263" spans="1:6" s="34" customFormat="1" ht="14.25">
      <c r="A263" s="33"/>
      <c r="B263" s="49"/>
      <c r="C263" s="77"/>
    </row>
    <row r="264" spans="1:6" s="34" customFormat="1">
      <c r="A264" s="33"/>
      <c r="B264" s="38"/>
      <c r="C264" s="77"/>
    </row>
    <row r="265" spans="1:6" s="34" customFormat="1">
      <c r="A265" s="33"/>
      <c r="B265" s="39"/>
      <c r="C265" s="78"/>
      <c r="E265" s="35"/>
    </row>
    <row r="266" spans="1:6" s="34" customFormat="1">
      <c r="A266" s="33"/>
      <c r="B266" s="38"/>
      <c r="C266" s="78"/>
      <c r="E266" s="35"/>
    </row>
    <row r="267" spans="1:6" s="34" customFormat="1">
      <c r="A267" s="33"/>
      <c r="B267" s="37"/>
      <c r="C267" s="77"/>
      <c r="E267" s="35"/>
    </row>
    <row r="268" spans="1:6" s="34" customFormat="1">
      <c r="A268" s="33"/>
      <c r="B268" s="37"/>
      <c r="C268" s="77"/>
      <c r="E268" s="35"/>
    </row>
    <row r="269" spans="1:6" s="34" customFormat="1">
      <c r="A269" s="33"/>
      <c r="B269" s="37"/>
      <c r="C269" s="77"/>
      <c r="E269" s="35"/>
    </row>
    <row r="270" spans="1:6" s="34" customFormat="1">
      <c r="A270" s="33"/>
      <c r="B270" s="37"/>
      <c r="C270" s="77"/>
      <c r="E270" s="35"/>
    </row>
    <row r="271" spans="1:6" s="34" customFormat="1">
      <c r="A271" s="33"/>
      <c r="B271" s="37"/>
      <c r="C271" s="77"/>
      <c r="E271" s="35"/>
    </row>
    <row r="272" spans="1:6" s="34" customFormat="1">
      <c r="A272" s="33"/>
      <c r="B272" s="37"/>
      <c r="C272" s="77"/>
      <c r="E272" s="35"/>
    </row>
    <row r="273" spans="1:5" s="34" customFormat="1">
      <c r="A273" s="33"/>
      <c r="B273" s="37"/>
      <c r="C273" s="77"/>
      <c r="E273" s="35"/>
    </row>
    <row r="274" spans="1:5" s="34" customFormat="1">
      <c r="A274" s="33"/>
      <c r="B274" s="37"/>
      <c r="C274" s="77"/>
      <c r="E274" s="35"/>
    </row>
    <row r="275" spans="1:5" s="34" customFormat="1">
      <c r="A275" s="33"/>
      <c r="B275" s="37"/>
      <c r="C275" s="77"/>
      <c r="E275" s="35"/>
    </row>
    <row r="276" spans="1:5" s="34" customFormat="1">
      <c r="A276" s="33"/>
      <c r="B276" s="37"/>
      <c r="C276" s="77"/>
      <c r="E276" s="35"/>
    </row>
    <row r="277" spans="1:5" s="34" customFormat="1">
      <c r="A277" s="33"/>
      <c r="B277" s="37"/>
      <c r="C277" s="77"/>
      <c r="E277" s="35"/>
    </row>
    <row r="278" spans="1:5" s="34" customFormat="1">
      <c r="A278" s="33"/>
      <c r="B278" s="37"/>
      <c r="C278" s="77"/>
      <c r="E278" s="35"/>
    </row>
    <row r="279" spans="1:5" s="34" customFormat="1">
      <c r="A279" s="33"/>
      <c r="B279" s="37"/>
      <c r="C279" s="77"/>
      <c r="E279" s="35"/>
    </row>
    <row r="280" spans="1:5" s="34" customFormat="1">
      <c r="A280" s="33"/>
      <c r="B280" s="37"/>
      <c r="C280" s="77"/>
      <c r="E280" s="35"/>
    </row>
    <row r="281" spans="1:5" s="34" customFormat="1">
      <c r="A281" s="33"/>
      <c r="B281" s="37"/>
      <c r="C281" s="77"/>
      <c r="E281" s="35"/>
    </row>
    <row r="282" spans="1:5" s="34" customFormat="1">
      <c r="A282" s="33"/>
      <c r="B282" s="37"/>
      <c r="C282" s="77"/>
      <c r="E282" s="35"/>
    </row>
    <row r="283" spans="1:5" s="34" customFormat="1">
      <c r="A283" s="33"/>
      <c r="B283" s="38"/>
      <c r="C283" s="77"/>
      <c r="E283" s="35"/>
    </row>
    <row r="284" spans="1:5" s="34" customFormat="1">
      <c r="A284" s="33"/>
      <c r="B284" s="37"/>
      <c r="C284" s="77"/>
      <c r="E284" s="35"/>
    </row>
    <row r="285" spans="1:5" s="34" customFormat="1">
      <c r="A285" s="33"/>
      <c r="B285" s="37"/>
      <c r="C285" s="77"/>
      <c r="E285" s="35"/>
    </row>
    <row r="286" spans="1:5" s="34" customFormat="1">
      <c r="A286" s="33"/>
      <c r="B286" s="37"/>
      <c r="C286" s="77"/>
      <c r="E286" s="35"/>
    </row>
    <row r="287" spans="1:5" s="34" customFormat="1">
      <c r="A287" s="33"/>
      <c r="B287" s="37"/>
      <c r="C287" s="77"/>
      <c r="E287" s="35"/>
    </row>
    <row r="288" spans="1:5" s="34" customFormat="1">
      <c r="A288" s="33"/>
      <c r="B288" s="37"/>
      <c r="C288" s="77"/>
      <c r="E288" s="35"/>
    </row>
    <row r="289" spans="1:5" s="34" customFormat="1">
      <c r="A289" s="33"/>
      <c r="B289" s="37"/>
      <c r="C289" s="77"/>
      <c r="E289" s="35"/>
    </row>
    <row r="290" spans="1:5" s="34" customFormat="1">
      <c r="A290" s="33"/>
      <c r="B290" s="37"/>
      <c r="C290" s="77"/>
      <c r="E290" s="35"/>
    </row>
    <row r="291" spans="1:5" s="34" customFormat="1">
      <c r="A291" s="33"/>
      <c r="B291" s="37"/>
      <c r="C291" s="77"/>
      <c r="E291" s="35"/>
    </row>
    <row r="292" spans="1:5" s="34" customFormat="1">
      <c r="A292" s="33"/>
      <c r="B292" s="37"/>
      <c r="C292" s="77"/>
      <c r="E292" s="35"/>
    </row>
    <row r="293" spans="1:5" s="34" customFormat="1">
      <c r="A293" s="33"/>
      <c r="B293" s="37"/>
      <c r="C293" s="77"/>
      <c r="E293" s="35"/>
    </row>
    <row r="294" spans="1:5" s="34" customFormat="1">
      <c r="A294" s="33"/>
      <c r="B294" s="37"/>
      <c r="C294" s="77"/>
      <c r="E294" s="35"/>
    </row>
    <row r="295" spans="1:5" s="34" customFormat="1">
      <c r="A295" s="33"/>
      <c r="B295" s="37"/>
      <c r="C295" s="77"/>
      <c r="E295" s="35"/>
    </row>
    <row r="296" spans="1:5" s="34" customFormat="1">
      <c r="A296" s="33"/>
      <c r="B296" s="37"/>
      <c r="C296" s="77"/>
      <c r="E296" s="35"/>
    </row>
    <row r="297" spans="1:5" s="34" customFormat="1">
      <c r="A297" s="33"/>
      <c r="B297" s="37"/>
      <c r="C297" s="77"/>
      <c r="E297" s="35"/>
    </row>
    <row r="298" spans="1:5" s="34" customFormat="1">
      <c r="A298" s="33"/>
      <c r="B298" s="37"/>
      <c r="C298" s="77"/>
      <c r="E298" s="35"/>
    </row>
    <row r="299" spans="1:5" s="34" customFormat="1">
      <c r="A299" s="33"/>
      <c r="B299" s="37"/>
      <c r="C299" s="77"/>
      <c r="E299" s="35"/>
    </row>
    <row r="300" spans="1:5" s="34" customFormat="1">
      <c r="A300" s="33"/>
      <c r="B300" s="37"/>
      <c r="C300" s="77"/>
      <c r="E300" s="35"/>
    </row>
    <row r="301" spans="1:5" s="34" customFormat="1">
      <c r="A301" s="33"/>
      <c r="B301" s="37"/>
      <c r="C301" s="77"/>
      <c r="E301" s="35"/>
    </row>
    <row r="302" spans="1:5" s="34" customFormat="1">
      <c r="A302" s="33"/>
      <c r="B302" s="37"/>
      <c r="C302" s="77"/>
      <c r="E302" s="35"/>
    </row>
    <row r="303" spans="1:5" s="34" customFormat="1">
      <c r="A303" s="33"/>
      <c r="B303" s="37"/>
      <c r="C303" s="77"/>
      <c r="E303" s="35"/>
    </row>
    <row r="304" spans="1:5" s="34" customFormat="1">
      <c r="A304" s="33"/>
      <c r="B304" s="37"/>
      <c r="C304" s="77"/>
      <c r="E304" s="35"/>
    </row>
    <row r="305" spans="1:5" s="34" customFormat="1">
      <c r="A305" s="33"/>
      <c r="B305" s="37"/>
      <c r="C305" s="77"/>
      <c r="E305" s="35"/>
    </row>
    <row r="306" spans="1:5" s="34" customFormat="1">
      <c r="A306" s="33"/>
      <c r="B306" s="37"/>
      <c r="C306" s="77"/>
      <c r="E306" s="35"/>
    </row>
    <row r="307" spans="1:5" s="34" customFormat="1">
      <c r="A307" s="33"/>
      <c r="B307" s="37"/>
      <c r="C307" s="77"/>
      <c r="E307" s="35"/>
    </row>
    <row r="308" spans="1:5" s="34" customFormat="1">
      <c r="A308" s="33"/>
      <c r="B308" s="37"/>
      <c r="C308" s="77"/>
      <c r="E308" s="35"/>
    </row>
    <row r="309" spans="1:5" s="34" customFormat="1">
      <c r="A309" s="33"/>
      <c r="B309" s="37"/>
      <c r="C309" s="77"/>
      <c r="E309" s="35"/>
    </row>
    <row r="310" spans="1:5" s="34" customFormat="1">
      <c r="A310" s="33"/>
      <c r="B310" s="50"/>
      <c r="C310" s="77"/>
      <c r="E310" s="35"/>
    </row>
    <row r="311" spans="1:5" s="34" customFormat="1">
      <c r="A311" s="33"/>
      <c r="B311" s="37"/>
      <c r="C311" s="77"/>
      <c r="E311" s="35"/>
    </row>
    <row r="312" spans="1:5" s="34" customFormat="1">
      <c r="A312" s="33"/>
      <c r="B312" s="37"/>
      <c r="C312" s="77"/>
      <c r="E312" s="35"/>
    </row>
    <row r="313" spans="1:5" s="34" customFormat="1">
      <c r="A313" s="33"/>
      <c r="B313" s="37"/>
      <c r="C313" s="77"/>
      <c r="E313" s="35"/>
    </row>
    <row r="314" spans="1:5" s="34" customFormat="1">
      <c r="A314" s="33"/>
      <c r="B314" s="37"/>
      <c r="C314" s="77"/>
      <c r="E314" s="35"/>
    </row>
    <row r="315" spans="1:5" s="34" customFormat="1">
      <c r="A315" s="33"/>
      <c r="B315" s="37"/>
      <c r="C315" s="77"/>
      <c r="E315" s="35"/>
    </row>
    <row r="316" spans="1:5" s="34" customFormat="1">
      <c r="A316" s="33"/>
      <c r="B316" s="37"/>
      <c r="C316" s="77"/>
      <c r="E316" s="35"/>
    </row>
    <row r="317" spans="1:5" s="34" customFormat="1">
      <c r="A317" s="33"/>
      <c r="B317" s="37"/>
      <c r="C317" s="77"/>
      <c r="E317" s="35"/>
    </row>
    <row r="318" spans="1:5" s="34" customFormat="1">
      <c r="A318" s="33"/>
      <c r="B318" s="37"/>
      <c r="C318" s="77"/>
      <c r="E318" s="35"/>
    </row>
    <row r="319" spans="1:5" s="34" customFormat="1">
      <c r="A319" s="33"/>
      <c r="B319" s="37"/>
      <c r="C319" s="77"/>
      <c r="E319" s="35"/>
    </row>
    <row r="320" spans="1:5" s="34" customFormat="1">
      <c r="A320" s="33"/>
      <c r="B320" s="37"/>
      <c r="C320" s="77"/>
      <c r="E320" s="35"/>
    </row>
    <row r="321" spans="1:5" s="34" customFormat="1">
      <c r="A321" s="33"/>
      <c r="B321" s="37"/>
      <c r="C321" s="77"/>
      <c r="E321" s="35"/>
    </row>
    <row r="322" spans="1:5" s="34" customFormat="1">
      <c r="A322" s="33"/>
      <c r="B322" s="37"/>
      <c r="C322" s="77"/>
      <c r="E322" s="35"/>
    </row>
    <row r="323" spans="1:5" s="34" customFormat="1">
      <c r="A323" s="33"/>
      <c r="B323" s="37"/>
      <c r="C323" s="77"/>
      <c r="E323" s="35"/>
    </row>
    <row r="324" spans="1:5" s="34" customFormat="1">
      <c r="A324" s="33"/>
      <c r="B324" s="37"/>
      <c r="C324" s="77"/>
      <c r="E324" s="35"/>
    </row>
    <row r="325" spans="1:5" s="34" customFormat="1">
      <c r="A325" s="33"/>
      <c r="B325" s="37"/>
      <c r="C325" s="77"/>
      <c r="E325" s="35"/>
    </row>
    <row r="326" spans="1:5" s="34" customFormat="1">
      <c r="A326" s="33"/>
      <c r="B326" s="37"/>
      <c r="C326" s="77"/>
      <c r="E326" s="35"/>
    </row>
    <row r="327" spans="1:5" s="34" customFormat="1">
      <c r="A327" s="33"/>
      <c r="B327" s="37"/>
      <c r="C327" s="77"/>
      <c r="E327" s="35"/>
    </row>
    <row r="328" spans="1:5" s="34" customFormat="1">
      <c r="A328" s="33"/>
      <c r="B328" s="37"/>
      <c r="C328" s="77"/>
      <c r="E328" s="35"/>
    </row>
    <row r="329" spans="1:5" s="34" customFormat="1">
      <c r="A329" s="33"/>
      <c r="B329" s="37"/>
      <c r="C329" s="77"/>
      <c r="E329" s="35"/>
    </row>
    <row r="330" spans="1:5" s="34" customFormat="1">
      <c r="A330" s="33"/>
      <c r="B330" s="37"/>
      <c r="C330" s="77"/>
      <c r="E330" s="35"/>
    </row>
    <row r="331" spans="1:5" s="34" customFormat="1">
      <c r="A331" s="33"/>
      <c r="B331" s="37"/>
      <c r="C331" s="77"/>
      <c r="E331" s="35"/>
    </row>
    <row r="332" spans="1:5" s="34" customFormat="1">
      <c r="A332" s="33"/>
      <c r="B332" s="37"/>
      <c r="C332" s="77"/>
      <c r="E332" s="35"/>
    </row>
    <row r="333" spans="1:5" s="34" customFormat="1">
      <c r="A333" s="33"/>
      <c r="B333" s="37"/>
      <c r="C333" s="77"/>
      <c r="E333" s="35"/>
    </row>
    <row r="334" spans="1:5" s="34" customFormat="1">
      <c r="A334" s="33"/>
      <c r="B334" s="37"/>
      <c r="C334" s="77"/>
      <c r="E334" s="35"/>
    </row>
    <row r="335" spans="1:5" s="34" customFormat="1">
      <c r="A335" s="33"/>
      <c r="B335" s="37"/>
      <c r="C335" s="77"/>
      <c r="E335" s="35"/>
    </row>
    <row r="336" spans="1:5" s="34" customFormat="1">
      <c r="A336" s="33"/>
      <c r="B336" s="37"/>
      <c r="C336" s="77"/>
      <c r="E336" s="35"/>
    </row>
    <row r="337" spans="1:5" s="34" customFormat="1">
      <c r="A337" s="33"/>
      <c r="B337" s="51"/>
      <c r="C337" s="76"/>
      <c r="E337" s="35"/>
    </row>
    <row r="338" spans="1:5" s="34" customFormat="1">
      <c r="A338" s="33"/>
      <c r="B338" s="38"/>
      <c r="C338" s="77"/>
      <c r="E338" s="35"/>
    </row>
    <row r="339" spans="1:5" s="34" customFormat="1">
      <c r="A339" s="33"/>
      <c r="B339" s="37"/>
      <c r="C339" s="77"/>
      <c r="E339" s="35"/>
    </row>
    <row r="340" spans="1:5" s="34" customFormat="1">
      <c r="A340" s="33"/>
      <c r="B340" s="37"/>
      <c r="C340" s="77"/>
      <c r="E340" s="35"/>
    </row>
    <row r="341" spans="1:5" s="34" customFormat="1">
      <c r="A341" s="33"/>
      <c r="B341" s="37"/>
      <c r="C341" s="77"/>
      <c r="E341" s="35"/>
    </row>
    <row r="342" spans="1:5" s="34" customFormat="1">
      <c r="A342" s="33"/>
      <c r="B342" s="37"/>
      <c r="C342" s="77"/>
      <c r="E342" s="35"/>
    </row>
    <row r="343" spans="1:5" s="34" customFormat="1">
      <c r="A343" s="33"/>
      <c r="B343" s="37"/>
      <c r="C343" s="77"/>
      <c r="E343" s="35"/>
    </row>
    <row r="344" spans="1:5" s="34" customFormat="1">
      <c r="A344" s="33"/>
      <c r="B344" s="37"/>
      <c r="C344" s="77"/>
      <c r="E344" s="35"/>
    </row>
    <row r="345" spans="1:5" s="34" customFormat="1">
      <c r="A345" s="33"/>
      <c r="B345" s="37"/>
      <c r="C345" s="77"/>
      <c r="E345" s="35"/>
    </row>
    <row r="346" spans="1:5" s="34" customFormat="1">
      <c r="A346" s="33"/>
      <c r="B346" s="37"/>
      <c r="C346" s="77"/>
      <c r="E346" s="35"/>
    </row>
    <row r="347" spans="1:5" s="34" customFormat="1">
      <c r="A347" s="33"/>
      <c r="B347" s="37"/>
      <c r="C347" s="77"/>
      <c r="E347" s="35"/>
    </row>
    <row r="348" spans="1:5" s="34" customFormat="1">
      <c r="A348" s="33"/>
      <c r="B348" s="37"/>
      <c r="C348" s="77"/>
      <c r="E348" s="35"/>
    </row>
    <row r="349" spans="1:5" s="34" customFormat="1">
      <c r="A349" s="33"/>
      <c r="B349" s="37"/>
      <c r="C349" s="77"/>
      <c r="E349" s="35"/>
    </row>
    <row r="350" spans="1:5" s="34" customFormat="1">
      <c r="A350" s="33"/>
      <c r="B350" s="37"/>
      <c r="C350" s="77"/>
      <c r="E350" s="35"/>
    </row>
    <row r="351" spans="1:5" s="34" customFormat="1">
      <c r="A351" s="33"/>
      <c r="B351" s="37"/>
      <c r="C351" s="77"/>
      <c r="E351" s="35"/>
    </row>
    <row r="352" spans="1:5" s="34" customFormat="1">
      <c r="A352" s="33"/>
      <c r="B352" s="37"/>
      <c r="C352" s="77"/>
      <c r="E352" s="35"/>
    </row>
    <row r="353" spans="1:5" s="34" customFormat="1">
      <c r="A353" s="33"/>
      <c r="B353" s="37"/>
      <c r="C353" s="77"/>
      <c r="E353" s="35"/>
    </row>
    <row r="354" spans="1:5" s="34" customFormat="1">
      <c r="A354" s="33"/>
      <c r="B354" s="38"/>
      <c r="C354" s="77"/>
      <c r="E354" s="35"/>
    </row>
    <row r="355" spans="1:5" s="34" customFormat="1">
      <c r="A355" s="33"/>
      <c r="B355" s="37"/>
      <c r="C355" s="77"/>
      <c r="E355" s="35"/>
    </row>
    <row r="356" spans="1:5" s="34" customFormat="1">
      <c r="A356" s="33"/>
      <c r="B356" s="37"/>
      <c r="C356" s="77"/>
      <c r="E356" s="35"/>
    </row>
    <row r="357" spans="1:5" s="34" customFormat="1">
      <c r="A357" s="33"/>
      <c r="B357" s="37"/>
      <c r="C357" s="77"/>
      <c r="E357" s="35"/>
    </row>
    <row r="358" spans="1:5" s="34" customFormat="1">
      <c r="A358" s="33"/>
      <c r="B358" s="37"/>
      <c r="C358" s="77"/>
      <c r="E358" s="35"/>
    </row>
    <row r="359" spans="1:5" s="34" customFormat="1">
      <c r="A359" s="33"/>
      <c r="B359" s="38"/>
      <c r="C359" s="77"/>
      <c r="E359" s="35"/>
    </row>
    <row r="360" spans="1:5" s="34" customFormat="1">
      <c r="A360" s="33"/>
      <c r="B360" s="37"/>
      <c r="C360" s="77"/>
      <c r="E360" s="35"/>
    </row>
    <row r="361" spans="1:5" s="34" customFormat="1">
      <c r="A361" s="33"/>
      <c r="B361" s="37"/>
      <c r="C361" s="77"/>
      <c r="E361" s="35"/>
    </row>
    <row r="362" spans="1:5" s="34" customFormat="1">
      <c r="A362" s="33"/>
      <c r="B362" s="37"/>
      <c r="C362" s="77"/>
      <c r="E362" s="35"/>
    </row>
    <row r="363" spans="1:5" s="34" customFormat="1">
      <c r="A363" s="33"/>
      <c r="B363" s="37"/>
      <c r="C363" s="77"/>
      <c r="E363" s="35"/>
    </row>
    <row r="364" spans="1:5" s="34" customFormat="1">
      <c r="A364" s="33"/>
      <c r="B364" s="37"/>
      <c r="C364" s="77"/>
      <c r="E364" s="35"/>
    </row>
    <row r="365" spans="1:5" s="34" customFormat="1">
      <c r="A365" s="33"/>
      <c r="B365" s="37"/>
      <c r="C365" s="77"/>
      <c r="E365" s="35"/>
    </row>
    <row r="366" spans="1:5" s="34" customFormat="1">
      <c r="A366" s="33"/>
      <c r="B366" s="37"/>
      <c r="C366" s="77"/>
      <c r="E366" s="35"/>
    </row>
    <row r="367" spans="1:5" s="34" customFormat="1">
      <c r="A367" s="33"/>
      <c r="B367" s="37"/>
      <c r="C367" s="77"/>
      <c r="E367" s="35"/>
    </row>
    <row r="368" spans="1:5" s="34" customFormat="1">
      <c r="A368" s="33"/>
      <c r="B368" s="37"/>
      <c r="C368" s="77"/>
      <c r="E368" s="35"/>
    </row>
    <row r="369" spans="1:5" s="34" customFormat="1">
      <c r="A369" s="33"/>
      <c r="B369" s="37"/>
      <c r="C369" s="77"/>
      <c r="E369" s="35"/>
    </row>
    <row r="370" spans="1:5" s="34" customFormat="1">
      <c r="A370" s="33"/>
      <c r="B370" s="37"/>
      <c r="C370" s="77"/>
      <c r="E370" s="35"/>
    </row>
    <row r="371" spans="1:5" s="34" customFormat="1">
      <c r="A371" s="33"/>
      <c r="B371" s="37"/>
      <c r="C371" s="77"/>
      <c r="E371" s="35"/>
    </row>
    <row r="372" spans="1:5" s="34" customFormat="1">
      <c r="A372" s="33"/>
      <c r="B372" s="37"/>
      <c r="C372" s="75"/>
      <c r="E372" s="35"/>
    </row>
    <row r="373" spans="1:5" s="34" customFormat="1">
      <c r="A373" s="33"/>
      <c r="B373" s="37"/>
      <c r="C373" s="77"/>
      <c r="E373" s="35"/>
    </row>
    <row r="374" spans="1:5" s="34" customFormat="1">
      <c r="A374" s="33"/>
      <c r="B374" s="37"/>
      <c r="C374" s="77"/>
      <c r="E374" s="35"/>
    </row>
    <row r="375" spans="1:5" s="34" customFormat="1">
      <c r="A375" s="33"/>
      <c r="B375" s="37"/>
      <c r="C375" s="77"/>
      <c r="E375" s="35"/>
    </row>
    <row r="376" spans="1:5" s="34" customFormat="1">
      <c r="A376" s="33"/>
      <c r="B376" s="37"/>
      <c r="C376" s="77"/>
      <c r="E376" s="35"/>
    </row>
    <row r="377" spans="1:5" s="34" customFormat="1">
      <c r="A377" s="33"/>
      <c r="B377" s="37"/>
      <c r="C377" s="77"/>
      <c r="E377" s="35"/>
    </row>
    <row r="378" spans="1:5" s="34" customFormat="1">
      <c r="A378" s="33"/>
      <c r="B378" s="38"/>
      <c r="C378" s="77"/>
      <c r="E378" s="35"/>
    </row>
    <row r="379" spans="1:5" s="34" customFormat="1">
      <c r="A379" s="33"/>
      <c r="B379" s="37"/>
      <c r="C379" s="77"/>
      <c r="E379" s="35"/>
    </row>
    <row r="380" spans="1:5" s="34" customFormat="1">
      <c r="A380" s="33"/>
      <c r="B380" s="37"/>
      <c r="C380" s="77"/>
      <c r="E380" s="35"/>
    </row>
    <row r="381" spans="1:5" s="34" customFormat="1">
      <c r="A381" s="33"/>
      <c r="B381" s="37"/>
      <c r="C381" s="77"/>
      <c r="E381" s="35"/>
    </row>
    <row r="382" spans="1:5" s="34" customFormat="1">
      <c r="A382" s="33"/>
      <c r="B382" s="37"/>
      <c r="C382" s="77"/>
      <c r="E382" s="35"/>
    </row>
    <row r="383" spans="1:5" s="34" customFormat="1">
      <c r="A383" s="33"/>
      <c r="B383" s="37"/>
      <c r="C383" s="77"/>
      <c r="E383" s="35"/>
    </row>
    <row r="384" spans="1:5" s="34" customFormat="1">
      <c r="A384" s="33"/>
      <c r="B384" s="37"/>
      <c r="C384" s="77"/>
      <c r="E384" s="35"/>
    </row>
    <row r="385" spans="1:5" s="34" customFormat="1">
      <c r="A385" s="33"/>
      <c r="B385" s="37"/>
      <c r="C385" s="77"/>
      <c r="E385" s="35"/>
    </row>
    <row r="386" spans="1:5" s="34" customFormat="1">
      <c r="A386" s="33"/>
      <c r="B386" s="39"/>
      <c r="C386" s="78"/>
      <c r="E386" s="35"/>
    </row>
    <row r="387" spans="1:5" s="34" customFormat="1">
      <c r="A387" s="33"/>
      <c r="B387" s="38"/>
      <c r="C387" s="77"/>
      <c r="E387" s="35"/>
    </row>
    <row r="388" spans="1:5" s="34" customFormat="1">
      <c r="A388" s="33"/>
      <c r="B388" s="37"/>
      <c r="C388" s="77"/>
      <c r="E388" s="35"/>
    </row>
    <row r="389" spans="1:5" s="34" customFormat="1">
      <c r="A389" s="33"/>
      <c r="B389" s="37"/>
      <c r="C389" s="77"/>
      <c r="E389" s="35"/>
    </row>
    <row r="390" spans="1:5" s="34" customFormat="1">
      <c r="A390" s="33"/>
      <c r="B390" s="37"/>
      <c r="C390" s="77"/>
      <c r="E390" s="35"/>
    </row>
    <row r="391" spans="1:5" s="34" customFormat="1">
      <c r="A391" s="33"/>
      <c r="B391" s="37"/>
      <c r="C391" s="77"/>
      <c r="E391" s="35"/>
    </row>
    <row r="392" spans="1:5" s="34" customFormat="1">
      <c r="A392" s="33"/>
      <c r="B392" s="37"/>
      <c r="C392" s="77"/>
      <c r="E392" s="35"/>
    </row>
    <row r="393" spans="1:5" s="34" customFormat="1">
      <c r="A393" s="33"/>
      <c r="B393" s="37"/>
      <c r="C393" s="77"/>
      <c r="E393" s="35"/>
    </row>
    <row r="394" spans="1:5" s="34" customFormat="1">
      <c r="A394" s="33"/>
      <c r="B394" s="37"/>
      <c r="C394" s="77"/>
      <c r="E394" s="35"/>
    </row>
    <row r="395" spans="1:5" s="34" customFormat="1">
      <c r="A395" s="33"/>
      <c r="B395" s="37"/>
      <c r="C395" s="77"/>
      <c r="E395" s="35"/>
    </row>
    <row r="396" spans="1:5" s="34" customFormat="1">
      <c r="A396" s="33"/>
      <c r="B396" s="37"/>
      <c r="C396" s="77"/>
      <c r="E396" s="35"/>
    </row>
    <row r="397" spans="1:5" s="34" customFormat="1">
      <c r="A397" s="33"/>
      <c r="B397" s="37"/>
      <c r="C397" s="77"/>
      <c r="E397" s="35"/>
    </row>
    <row r="398" spans="1:5" s="34" customFormat="1">
      <c r="A398" s="33"/>
      <c r="B398" s="37"/>
      <c r="C398" s="77"/>
      <c r="E398" s="35"/>
    </row>
    <row r="399" spans="1:5" s="34" customFormat="1">
      <c r="A399" s="33"/>
      <c r="B399" s="38"/>
      <c r="C399" s="77"/>
      <c r="E399" s="35"/>
    </row>
    <row r="400" spans="1:5" s="34" customFormat="1">
      <c r="A400" s="33"/>
      <c r="B400" s="37"/>
      <c r="C400" s="77"/>
      <c r="E400" s="35"/>
    </row>
    <row r="401" spans="1:5" s="34" customFormat="1">
      <c r="A401" s="33"/>
      <c r="B401" s="37"/>
      <c r="C401" s="77"/>
      <c r="E401" s="35"/>
    </row>
    <row r="402" spans="1:5" s="34" customFormat="1">
      <c r="A402" s="33"/>
      <c r="B402" s="37"/>
      <c r="C402" s="77"/>
      <c r="E402" s="35"/>
    </row>
    <row r="403" spans="1:5" s="34" customFormat="1">
      <c r="A403" s="33"/>
      <c r="B403" s="37"/>
      <c r="C403" s="77"/>
      <c r="E403" s="35"/>
    </row>
    <row r="404" spans="1:5" s="34" customFormat="1">
      <c r="A404" s="33"/>
      <c r="B404" s="37"/>
      <c r="C404" s="77"/>
      <c r="E404" s="35"/>
    </row>
    <row r="405" spans="1:5" s="34" customFormat="1">
      <c r="A405" s="33"/>
      <c r="B405" s="37"/>
      <c r="C405" s="77"/>
      <c r="E405" s="35"/>
    </row>
    <row r="406" spans="1:5" s="34" customFormat="1">
      <c r="A406" s="33"/>
      <c r="B406" s="37"/>
      <c r="C406" s="77"/>
      <c r="E406" s="35"/>
    </row>
    <row r="407" spans="1:5" s="34" customFormat="1">
      <c r="A407" s="33"/>
      <c r="B407" s="37"/>
      <c r="C407" s="77"/>
      <c r="E407" s="35"/>
    </row>
    <row r="408" spans="1:5" s="34" customFormat="1">
      <c r="A408" s="33"/>
      <c r="B408" s="37"/>
      <c r="C408" s="77"/>
      <c r="E408" s="35"/>
    </row>
    <row r="409" spans="1:5" s="34" customFormat="1">
      <c r="A409" s="33"/>
      <c r="B409" s="37"/>
      <c r="C409" s="77"/>
      <c r="E409" s="35"/>
    </row>
    <row r="410" spans="1:5" s="34" customFormat="1">
      <c r="A410" s="33"/>
      <c r="B410" s="37"/>
      <c r="C410" s="77"/>
      <c r="E410" s="35"/>
    </row>
    <row r="411" spans="1:5" s="34" customFormat="1">
      <c r="A411" s="33"/>
      <c r="B411" s="37"/>
      <c r="C411" s="77"/>
      <c r="E411" s="35"/>
    </row>
    <row r="412" spans="1:5" s="34" customFormat="1">
      <c r="A412" s="33"/>
      <c r="B412" s="37"/>
      <c r="C412" s="77"/>
      <c r="E412" s="35"/>
    </row>
    <row r="413" spans="1:5" s="34" customFormat="1">
      <c r="A413" s="33"/>
      <c r="B413" s="37"/>
      <c r="C413" s="77"/>
      <c r="E413" s="35"/>
    </row>
    <row r="414" spans="1:5" s="34" customFormat="1">
      <c r="A414" s="33"/>
      <c r="B414" s="37"/>
      <c r="C414" s="77"/>
      <c r="E414" s="35"/>
    </row>
    <row r="415" spans="1:5" s="34" customFormat="1">
      <c r="A415" s="33"/>
      <c r="B415" s="37"/>
      <c r="C415" s="77"/>
      <c r="E415" s="35"/>
    </row>
    <row r="416" spans="1:5" s="34" customFormat="1">
      <c r="A416" s="33"/>
      <c r="B416" s="38"/>
      <c r="C416" s="77"/>
      <c r="E416" s="35"/>
    </row>
    <row r="417" spans="1:5" s="34" customFormat="1">
      <c r="A417" s="33"/>
      <c r="B417" s="39"/>
      <c r="C417" s="78"/>
      <c r="E417" s="35"/>
    </row>
    <row r="418" spans="1:5" s="34" customFormat="1">
      <c r="A418" s="33"/>
      <c r="B418" s="37"/>
      <c r="C418" s="77"/>
      <c r="E418" s="35"/>
    </row>
    <row r="419" spans="1:5" s="34" customFormat="1">
      <c r="A419" s="33"/>
      <c r="B419" s="39"/>
      <c r="C419" s="78"/>
      <c r="E419" s="35"/>
    </row>
    <row r="420" spans="1:5" s="34" customFormat="1">
      <c r="A420" s="33"/>
      <c r="B420" s="37"/>
      <c r="C420" s="77"/>
      <c r="E420" s="35"/>
    </row>
    <row r="421" spans="1:5" s="34" customFormat="1">
      <c r="A421" s="33"/>
      <c r="B421" s="39"/>
      <c r="C421" s="78"/>
      <c r="E421" s="35"/>
    </row>
    <row r="422" spans="1:5" s="34" customFormat="1">
      <c r="A422" s="33"/>
      <c r="B422" s="37"/>
      <c r="C422" s="77"/>
      <c r="E422" s="35"/>
    </row>
    <row r="423" spans="1:5" s="34" customFormat="1">
      <c r="A423" s="33"/>
      <c r="B423" s="39"/>
      <c r="C423" s="78"/>
      <c r="E423" s="35"/>
    </row>
    <row r="424" spans="1:5" s="34" customFormat="1">
      <c r="A424" s="33"/>
      <c r="B424" s="37"/>
      <c r="C424" s="77"/>
      <c r="E424" s="35"/>
    </row>
    <row r="425" spans="1:5" s="34" customFormat="1">
      <c r="A425" s="33"/>
      <c r="B425" s="37"/>
      <c r="C425" s="77"/>
      <c r="E425" s="35"/>
    </row>
    <row r="426" spans="1:5" s="34" customFormat="1">
      <c r="A426" s="33"/>
      <c r="B426" s="37"/>
      <c r="C426" s="77"/>
      <c r="E426" s="35"/>
    </row>
    <row r="427" spans="1:5" s="34" customFormat="1">
      <c r="A427" s="33"/>
      <c r="B427" s="37"/>
      <c r="C427" s="77"/>
      <c r="E427" s="35"/>
    </row>
    <row r="428" spans="1:5" s="34" customFormat="1">
      <c r="A428" s="33"/>
      <c r="B428" s="37"/>
      <c r="C428" s="77"/>
      <c r="E428" s="35"/>
    </row>
    <row r="429" spans="1:5" s="34" customFormat="1">
      <c r="A429" s="33"/>
      <c r="B429" s="37"/>
      <c r="C429" s="73"/>
      <c r="E429" s="35"/>
    </row>
    <row r="430" spans="1:5" s="34" customFormat="1">
      <c r="A430" s="52"/>
      <c r="B430" s="40"/>
      <c r="C430" s="71"/>
      <c r="E430" s="35"/>
    </row>
    <row r="431" spans="1:5" s="34" customFormat="1">
      <c r="A431" s="53"/>
      <c r="B431" s="39"/>
      <c r="C431" s="79"/>
      <c r="E431" s="35"/>
    </row>
    <row r="432" spans="1:5" s="34" customFormat="1">
      <c r="A432" s="53"/>
      <c r="B432" s="37"/>
      <c r="C432" s="73"/>
      <c r="E432" s="35"/>
    </row>
    <row r="433" spans="1:5" s="34" customFormat="1">
      <c r="A433" s="53"/>
      <c r="B433" s="38"/>
      <c r="C433" s="73"/>
      <c r="E433" s="35"/>
    </row>
    <row r="434" spans="1:5" s="34" customFormat="1">
      <c r="A434" s="53"/>
      <c r="B434" s="39"/>
      <c r="C434" s="79"/>
      <c r="E434" s="35"/>
    </row>
    <row r="435" spans="1:5" s="34" customFormat="1">
      <c r="A435" s="53"/>
      <c r="B435" s="37"/>
      <c r="C435" s="73"/>
      <c r="E435" s="35"/>
    </row>
    <row r="436" spans="1:5" s="34" customFormat="1">
      <c r="A436" s="53"/>
      <c r="B436" s="37"/>
      <c r="C436" s="73"/>
      <c r="E436" s="35"/>
    </row>
    <row r="437" spans="1:5" s="34" customFormat="1">
      <c r="A437" s="53"/>
      <c r="B437" s="37"/>
      <c r="C437" s="73"/>
      <c r="E437" s="35"/>
    </row>
    <row r="438" spans="1:5" s="34" customFormat="1">
      <c r="A438" s="53"/>
      <c r="B438" s="39"/>
      <c r="C438" s="79"/>
      <c r="E438" s="35"/>
    </row>
    <row r="439" spans="1:5" s="34" customFormat="1">
      <c r="A439" s="53"/>
      <c r="B439" s="37"/>
      <c r="C439" s="73"/>
      <c r="E439" s="35"/>
    </row>
    <row r="440" spans="1:5" s="34" customFormat="1">
      <c r="A440" s="53"/>
      <c r="B440" s="37"/>
      <c r="C440" s="73"/>
      <c r="E440" s="35"/>
    </row>
    <row r="441" spans="1:5" s="34" customFormat="1">
      <c r="A441" s="53"/>
      <c r="B441" s="39"/>
      <c r="C441" s="79"/>
      <c r="E441" s="35"/>
    </row>
    <row r="442" spans="1:5" s="34" customFormat="1">
      <c r="A442" s="53"/>
      <c r="B442" s="37"/>
      <c r="C442" s="73"/>
      <c r="E442" s="35"/>
    </row>
    <row r="443" spans="1:5" s="34" customFormat="1">
      <c r="A443" s="53"/>
      <c r="B443" s="39"/>
      <c r="C443" s="79"/>
      <c r="E443" s="35"/>
    </row>
    <row r="444" spans="1:5" s="34" customFormat="1">
      <c r="A444" s="53"/>
      <c r="B444" s="37"/>
      <c r="C444" s="73"/>
      <c r="E444" s="35"/>
    </row>
    <row r="445" spans="1:5" s="34" customFormat="1" ht="14.25">
      <c r="A445" s="33"/>
      <c r="B445" s="49"/>
      <c r="C445" s="77"/>
      <c r="E445" s="35"/>
    </row>
    <row r="446" spans="1:5" s="34" customFormat="1">
      <c r="A446" s="33"/>
      <c r="B446" s="38"/>
      <c r="C446" s="79"/>
      <c r="E446" s="35"/>
    </row>
    <row r="447" spans="1:5" s="34" customFormat="1">
      <c r="A447" s="33"/>
      <c r="B447" s="39"/>
      <c r="C447" s="79"/>
      <c r="E447" s="35"/>
    </row>
    <row r="448" spans="1:5" s="34" customFormat="1">
      <c r="A448" s="33"/>
      <c r="B448" s="37"/>
      <c r="C448" s="73"/>
      <c r="E448" s="35"/>
    </row>
    <row r="449" spans="1:5" s="34" customFormat="1">
      <c r="A449" s="33"/>
      <c r="B449" s="37"/>
      <c r="C449" s="73"/>
      <c r="E449" s="35"/>
    </row>
    <row r="450" spans="1:5" s="34" customFormat="1">
      <c r="A450" s="33"/>
      <c r="B450" s="37"/>
      <c r="C450" s="73"/>
      <c r="E450" s="35"/>
    </row>
    <row r="451" spans="1:5" s="34" customFormat="1">
      <c r="A451" s="33"/>
      <c r="B451" s="37"/>
      <c r="C451" s="73"/>
      <c r="E451" s="35"/>
    </row>
    <row r="452" spans="1:5" s="34" customFormat="1">
      <c r="A452" s="33"/>
      <c r="B452" s="37"/>
      <c r="C452" s="73"/>
      <c r="E452" s="35"/>
    </row>
    <row r="453" spans="1:5" s="34" customFormat="1">
      <c r="A453" s="33"/>
      <c r="B453" s="37"/>
      <c r="C453" s="73"/>
      <c r="E453" s="35"/>
    </row>
    <row r="454" spans="1:5" s="34" customFormat="1">
      <c r="A454" s="33"/>
      <c r="B454" s="37"/>
      <c r="C454" s="73"/>
      <c r="E454" s="35"/>
    </row>
    <row r="455" spans="1:5" s="34" customFormat="1">
      <c r="A455" s="33"/>
      <c r="B455" s="37"/>
      <c r="C455" s="73"/>
      <c r="E455" s="35"/>
    </row>
    <row r="456" spans="1:5" s="34" customFormat="1">
      <c r="A456" s="33"/>
      <c r="B456" s="37"/>
      <c r="C456" s="73"/>
      <c r="E456" s="35"/>
    </row>
    <row r="457" spans="1:5" s="34" customFormat="1">
      <c r="A457" s="33"/>
      <c r="B457" s="37"/>
      <c r="C457" s="73"/>
      <c r="E457" s="35"/>
    </row>
    <row r="458" spans="1:5" s="34" customFormat="1">
      <c r="A458" s="33"/>
      <c r="B458" s="37"/>
      <c r="C458" s="73"/>
      <c r="E458" s="35"/>
    </row>
    <row r="459" spans="1:5" s="34" customFormat="1">
      <c r="A459" s="33"/>
      <c r="B459" s="37"/>
      <c r="C459" s="73"/>
      <c r="E459" s="35"/>
    </row>
    <row r="460" spans="1:5" s="34" customFormat="1">
      <c r="A460" s="33"/>
      <c r="B460" s="37"/>
      <c r="C460" s="73"/>
      <c r="E460" s="35"/>
    </row>
    <row r="461" spans="1:5" s="34" customFormat="1">
      <c r="A461" s="33"/>
      <c r="B461" s="39"/>
      <c r="C461" s="79"/>
      <c r="E461" s="35"/>
    </row>
    <row r="462" spans="1:5" s="34" customFormat="1" ht="25.5" customHeight="1">
      <c r="A462" s="33"/>
      <c r="B462" s="37"/>
      <c r="C462" s="73"/>
      <c r="E462" s="35"/>
    </row>
    <row r="463" spans="1:5" s="34" customFormat="1">
      <c r="A463" s="33"/>
      <c r="B463" s="37"/>
      <c r="C463" s="73"/>
      <c r="E463" s="35"/>
    </row>
    <row r="464" spans="1:5" s="34" customFormat="1">
      <c r="A464" s="33"/>
      <c r="B464" s="37"/>
      <c r="C464" s="73"/>
      <c r="E464" s="35"/>
    </row>
    <row r="465" spans="1:5" s="34" customFormat="1">
      <c r="A465" s="33"/>
      <c r="B465" s="37"/>
      <c r="C465" s="73"/>
      <c r="E465" s="35"/>
    </row>
    <row r="466" spans="1:5" s="34" customFormat="1">
      <c r="A466" s="33"/>
      <c r="B466" s="37"/>
      <c r="C466" s="73"/>
      <c r="E466" s="35"/>
    </row>
    <row r="467" spans="1:5" s="34" customFormat="1" ht="30.75" customHeight="1">
      <c r="A467" s="33"/>
      <c r="B467" s="37"/>
      <c r="C467" s="73"/>
      <c r="E467" s="35"/>
    </row>
    <row r="468" spans="1:5" s="34" customFormat="1">
      <c r="A468" s="33"/>
      <c r="B468" s="37"/>
      <c r="C468" s="73"/>
      <c r="E468" s="35"/>
    </row>
    <row r="469" spans="1:5" s="34" customFormat="1">
      <c r="A469" s="33"/>
      <c r="B469" s="37"/>
      <c r="C469" s="73"/>
      <c r="E469" s="35"/>
    </row>
    <row r="470" spans="1:5" s="34" customFormat="1">
      <c r="A470" s="33"/>
      <c r="B470" s="37"/>
      <c r="C470" s="73"/>
      <c r="E470" s="35"/>
    </row>
    <row r="471" spans="1:5" s="34" customFormat="1">
      <c r="A471" s="33"/>
      <c r="B471" s="37"/>
      <c r="C471" s="73"/>
      <c r="E471" s="35"/>
    </row>
    <row r="472" spans="1:5" s="34" customFormat="1">
      <c r="A472" s="33"/>
      <c r="B472" s="37"/>
      <c r="C472" s="73"/>
      <c r="E472" s="35"/>
    </row>
    <row r="473" spans="1:5" s="34" customFormat="1" ht="15" customHeight="1">
      <c r="A473" s="33"/>
      <c r="B473" s="37"/>
      <c r="C473" s="73"/>
      <c r="E473" s="35"/>
    </row>
    <row r="474" spans="1:5" s="34" customFormat="1" ht="15" customHeight="1">
      <c r="A474" s="33"/>
      <c r="B474" s="37"/>
      <c r="C474" s="73"/>
      <c r="E474" s="35"/>
    </row>
    <row r="475" spans="1:5" s="34" customFormat="1" ht="15" customHeight="1">
      <c r="A475" s="33"/>
      <c r="B475" s="37"/>
      <c r="C475" s="73"/>
      <c r="E475" s="35"/>
    </row>
    <row r="476" spans="1:5" s="34" customFormat="1" ht="15" customHeight="1">
      <c r="A476" s="33"/>
      <c r="B476" s="37"/>
      <c r="C476" s="73"/>
      <c r="E476" s="35"/>
    </row>
    <row r="477" spans="1:5" s="34" customFormat="1" ht="15" customHeight="1">
      <c r="A477" s="33"/>
      <c r="B477" s="38"/>
      <c r="C477" s="79"/>
      <c r="E477" s="35"/>
    </row>
    <row r="478" spans="1:5" s="34" customFormat="1" ht="15" customHeight="1">
      <c r="A478" s="33"/>
      <c r="B478" s="39"/>
      <c r="C478" s="79"/>
      <c r="E478" s="35"/>
    </row>
    <row r="479" spans="1:5" s="34" customFormat="1" ht="15" customHeight="1">
      <c r="A479" s="53"/>
      <c r="B479" s="37"/>
      <c r="C479" s="73"/>
      <c r="E479" s="35"/>
    </row>
    <row r="480" spans="1:5" s="34" customFormat="1" ht="15" customHeight="1">
      <c r="A480" s="33"/>
      <c r="B480" s="37"/>
      <c r="C480" s="73"/>
      <c r="E480" s="35"/>
    </row>
    <row r="481" spans="1:5" s="34" customFormat="1" ht="15" customHeight="1">
      <c r="A481" s="53"/>
      <c r="B481" s="37"/>
      <c r="C481" s="73"/>
      <c r="E481" s="35"/>
    </row>
    <row r="482" spans="1:5" s="34" customFormat="1" ht="15" customHeight="1">
      <c r="A482" s="33"/>
      <c r="B482" s="37"/>
      <c r="C482" s="73"/>
      <c r="E482" s="35"/>
    </row>
    <row r="483" spans="1:5" s="34" customFormat="1" ht="15" customHeight="1">
      <c r="A483" s="53"/>
      <c r="B483" s="37"/>
      <c r="C483" s="73"/>
      <c r="E483" s="35"/>
    </row>
    <row r="484" spans="1:5" s="34" customFormat="1" ht="15" customHeight="1">
      <c r="A484" s="33"/>
      <c r="B484" s="37"/>
      <c r="C484" s="73"/>
      <c r="E484" s="35"/>
    </row>
    <row r="485" spans="1:5" s="34" customFormat="1" ht="15" customHeight="1">
      <c r="A485" s="53"/>
      <c r="B485" s="37"/>
      <c r="C485" s="73"/>
      <c r="E485" s="35"/>
    </row>
    <row r="486" spans="1:5" s="34" customFormat="1" ht="15" customHeight="1">
      <c r="A486" s="33"/>
      <c r="B486" s="37"/>
      <c r="C486" s="73"/>
      <c r="E486" s="35"/>
    </row>
    <row r="487" spans="1:5" s="34" customFormat="1" ht="15" customHeight="1">
      <c r="A487" s="53"/>
      <c r="B487" s="37"/>
      <c r="C487" s="73"/>
      <c r="E487" s="35"/>
    </row>
    <row r="488" spans="1:5" s="34" customFormat="1" ht="15" customHeight="1">
      <c r="A488" s="33"/>
      <c r="B488" s="37"/>
      <c r="C488" s="73"/>
      <c r="E488" s="35"/>
    </row>
    <row r="489" spans="1:5" s="34" customFormat="1" ht="15" customHeight="1">
      <c r="A489" s="53"/>
      <c r="B489" s="37"/>
      <c r="C489" s="73"/>
      <c r="E489" s="35"/>
    </row>
    <row r="490" spans="1:5" s="34" customFormat="1" ht="15" customHeight="1">
      <c r="A490" s="33"/>
      <c r="B490" s="37"/>
      <c r="C490" s="73"/>
      <c r="E490" s="35"/>
    </row>
    <row r="491" spans="1:5" s="34" customFormat="1" ht="15" customHeight="1">
      <c r="A491" s="53"/>
      <c r="B491" s="37"/>
      <c r="C491" s="73"/>
      <c r="E491" s="35"/>
    </row>
    <row r="492" spans="1:5" s="34" customFormat="1" ht="15" customHeight="1">
      <c r="A492" s="33"/>
      <c r="B492" s="37"/>
      <c r="C492" s="73"/>
      <c r="E492" s="35"/>
    </row>
    <row r="493" spans="1:5" s="34" customFormat="1" ht="15" customHeight="1">
      <c r="A493" s="53"/>
      <c r="B493" s="37"/>
      <c r="C493" s="73"/>
      <c r="E493" s="35"/>
    </row>
    <row r="494" spans="1:5" s="34" customFormat="1" ht="15" customHeight="1">
      <c r="A494" s="33"/>
      <c r="B494" s="37"/>
      <c r="C494" s="73"/>
      <c r="E494" s="35"/>
    </row>
    <row r="495" spans="1:5" s="34" customFormat="1" ht="15" customHeight="1">
      <c r="A495" s="53"/>
      <c r="B495" s="37"/>
      <c r="C495" s="73"/>
      <c r="E495" s="35"/>
    </row>
    <row r="496" spans="1:5" s="34" customFormat="1" ht="15" customHeight="1">
      <c r="A496" s="33"/>
      <c r="B496" s="37"/>
      <c r="C496" s="73"/>
      <c r="E496" s="35"/>
    </row>
    <row r="497" spans="1:5" s="34" customFormat="1" ht="15" customHeight="1">
      <c r="A497" s="53"/>
      <c r="B497" s="37"/>
      <c r="C497" s="73"/>
      <c r="E497" s="35"/>
    </row>
    <row r="498" spans="1:5" s="34" customFormat="1" ht="15" customHeight="1">
      <c r="A498" s="53"/>
      <c r="B498" s="39"/>
      <c r="C498" s="79"/>
      <c r="E498" s="35"/>
    </row>
    <row r="499" spans="1:5" s="34" customFormat="1" ht="15" customHeight="1">
      <c r="A499" s="53"/>
      <c r="B499" s="37"/>
      <c r="C499" s="73"/>
      <c r="E499" s="35"/>
    </row>
    <row r="500" spans="1:5" s="34" customFormat="1" ht="15" customHeight="1">
      <c r="A500" s="53"/>
      <c r="B500" s="37"/>
      <c r="C500" s="73"/>
      <c r="E500" s="35"/>
    </row>
    <row r="501" spans="1:5" s="34" customFormat="1" ht="15" customHeight="1">
      <c r="A501" s="53"/>
      <c r="B501" s="37"/>
      <c r="C501" s="73"/>
      <c r="E501" s="35"/>
    </row>
    <row r="502" spans="1:5" s="34" customFormat="1" ht="15" customHeight="1">
      <c r="A502" s="53"/>
      <c r="B502" s="37"/>
      <c r="C502" s="73"/>
      <c r="E502" s="35"/>
    </row>
    <row r="503" spans="1:5" s="34" customFormat="1" ht="15" customHeight="1">
      <c r="A503" s="53"/>
      <c r="B503" s="37"/>
      <c r="C503" s="73"/>
      <c r="E503" s="35"/>
    </row>
    <row r="504" spans="1:5" s="34" customFormat="1" ht="15" customHeight="1">
      <c r="A504" s="53"/>
      <c r="B504" s="37"/>
      <c r="C504" s="73"/>
      <c r="E504" s="35"/>
    </row>
    <row r="505" spans="1:5" s="34" customFormat="1" ht="15" customHeight="1">
      <c r="A505" s="33"/>
      <c r="B505" s="54"/>
      <c r="C505" s="72"/>
      <c r="E505" s="35"/>
    </row>
    <row r="506" spans="1:5" s="34" customFormat="1" ht="15" customHeight="1">
      <c r="C506" s="80"/>
    </row>
    <row r="507" spans="1:5" s="34" customFormat="1" ht="15" customHeight="1">
      <c r="C507" s="80"/>
    </row>
    <row r="508" spans="1:5" s="34" customFormat="1" ht="15" customHeight="1">
      <c r="C508" s="80"/>
    </row>
    <row r="509" spans="1:5" s="34" customFormat="1" ht="15" customHeight="1">
      <c r="C509" s="80"/>
    </row>
    <row r="510" spans="1:5" s="34" customFormat="1" ht="15" customHeight="1">
      <c r="C510" s="80"/>
    </row>
    <row r="511" spans="1:5" s="34" customFormat="1" ht="15" customHeight="1">
      <c r="C511" s="80"/>
    </row>
    <row r="512" spans="1:5" s="34" customFormat="1" ht="15" customHeight="1">
      <c r="C512" s="80"/>
    </row>
    <row r="513" spans="3:3" s="34" customFormat="1" ht="15" customHeight="1">
      <c r="C513" s="80"/>
    </row>
    <row r="514" spans="3:3" s="34" customFormat="1" ht="15" customHeight="1">
      <c r="C514" s="80"/>
    </row>
    <row r="515" spans="3:3" s="34" customFormat="1" ht="15" customHeight="1">
      <c r="C515" s="80"/>
    </row>
    <row r="516" spans="3:3" s="34" customFormat="1" ht="15" customHeight="1">
      <c r="C516" s="80"/>
    </row>
    <row r="517" spans="3:3" s="34" customFormat="1" ht="15" customHeight="1">
      <c r="C517" s="80"/>
    </row>
    <row r="518" spans="3:3" s="34" customFormat="1" ht="15" customHeight="1">
      <c r="C518" s="80"/>
    </row>
    <row r="519" spans="3:3" s="34" customFormat="1" ht="15" customHeight="1">
      <c r="C519" s="80"/>
    </row>
    <row r="520" spans="3:3" s="34" customFormat="1" ht="15" customHeight="1">
      <c r="C520" s="80"/>
    </row>
    <row r="521" spans="3:3" s="34" customFormat="1" ht="15" customHeight="1">
      <c r="C521" s="80"/>
    </row>
    <row r="522" spans="3:3" s="34" customFormat="1" ht="15" customHeight="1">
      <c r="C522" s="80"/>
    </row>
    <row r="523" spans="3:3" s="34" customFormat="1" ht="15" customHeight="1">
      <c r="C523" s="80"/>
    </row>
    <row r="524" spans="3:3" s="34" customFormat="1" ht="15" customHeight="1">
      <c r="C524" s="80"/>
    </row>
    <row r="525" spans="3:3" s="34" customFormat="1" ht="15" customHeight="1">
      <c r="C525" s="80"/>
    </row>
    <row r="526" spans="3:3" s="34" customFormat="1" ht="15" customHeight="1">
      <c r="C526" s="80"/>
    </row>
    <row r="527" spans="3:3" s="34" customFormat="1" ht="15" customHeight="1">
      <c r="C527" s="80"/>
    </row>
    <row r="528" spans="3:3" s="34" customFormat="1" ht="15" customHeight="1">
      <c r="C528" s="80"/>
    </row>
    <row r="529" spans="3:3" s="34" customFormat="1" ht="15" customHeight="1">
      <c r="C529" s="80"/>
    </row>
    <row r="530" spans="3:3" s="34" customFormat="1" ht="15" customHeight="1">
      <c r="C530" s="80"/>
    </row>
    <row r="531" spans="3:3" s="34" customFormat="1" ht="15" customHeight="1">
      <c r="C531" s="80"/>
    </row>
    <row r="532" spans="3:3" s="34" customFormat="1" ht="15" customHeight="1">
      <c r="C532" s="80"/>
    </row>
    <row r="533" spans="3:3" s="34" customFormat="1" ht="15" customHeight="1">
      <c r="C533" s="80"/>
    </row>
    <row r="534" spans="3:3" s="34" customFormat="1" ht="15" customHeight="1">
      <c r="C534" s="80"/>
    </row>
    <row r="535" spans="3:3" s="34" customFormat="1" ht="15" customHeight="1">
      <c r="C535" s="80"/>
    </row>
    <row r="536" spans="3:3" s="34" customFormat="1" ht="15" customHeight="1">
      <c r="C536" s="80"/>
    </row>
    <row r="537" spans="3:3" s="34" customFormat="1" ht="15" customHeight="1">
      <c r="C537" s="80"/>
    </row>
    <row r="538" spans="3:3" s="34" customFormat="1" ht="15" customHeight="1">
      <c r="C538" s="80"/>
    </row>
    <row r="539" spans="3:3" s="34" customFormat="1" ht="15" customHeight="1">
      <c r="C539" s="80"/>
    </row>
    <row r="540" spans="3:3" s="34" customFormat="1" ht="15" customHeight="1">
      <c r="C540" s="80"/>
    </row>
    <row r="541" spans="3:3" s="34" customFormat="1" ht="15" customHeight="1">
      <c r="C541" s="80"/>
    </row>
    <row r="542" spans="3:3" s="34" customFormat="1" ht="15" customHeight="1">
      <c r="C542" s="80"/>
    </row>
    <row r="543" spans="3:3" s="34" customFormat="1" ht="15" customHeight="1">
      <c r="C543" s="80"/>
    </row>
    <row r="544" spans="3:3" s="34" customFormat="1" ht="15" customHeight="1">
      <c r="C544" s="80"/>
    </row>
    <row r="545" spans="3:3" s="34" customFormat="1" ht="15" customHeight="1">
      <c r="C545" s="80"/>
    </row>
    <row r="546" spans="3:3" s="34" customFormat="1" ht="15" customHeight="1">
      <c r="C546" s="80"/>
    </row>
    <row r="547" spans="3:3" s="34" customFormat="1" ht="15" customHeight="1">
      <c r="C547" s="80"/>
    </row>
    <row r="548" spans="3:3" s="34" customFormat="1" ht="15" customHeight="1">
      <c r="C548" s="80"/>
    </row>
    <row r="549" spans="3:3" s="34" customFormat="1" ht="15" customHeight="1">
      <c r="C549" s="80"/>
    </row>
    <row r="550" spans="3:3" s="34" customFormat="1" ht="15" customHeight="1">
      <c r="C550" s="80"/>
    </row>
    <row r="551" spans="3:3" s="34" customFormat="1" ht="15" customHeight="1">
      <c r="C551" s="80"/>
    </row>
    <row r="552" spans="3:3" s="34" customFormat="1" ht="15" customHeight="1">
      <c r="C552" s="80"/>
    </row>
    <row r="553" spans="3:3" s="34" customFormat="1" ht="15" customHeight="1">
      <c r="C553" s="80"/>
    </row>
    <row r="554" spans="3:3" s="34" customFormat="1" ht="15" customHeight="1">
      <c r="C554" s="80"/>
    </row>
    <row r="555" spans="3:3" s="34" customFormat="1" ht="15" customHeight="1">
      <c r="C555" s="80"/>
    </row>
    <row r="556" spans="3:3" s="34" customFormat="1" ht="15" customHeight="1">
      <c r="C556" s="80"/>
    </row>
    <row r="557" spans="3:3" s="34" customFormat="1" ht="15" customHeight="1">
      <c r="C557" s="80"/>
    </row>
    <row r="558" spans="3:3" s="34" customFormat="1" ht="15" customHeight="1">
      <c r="C558" s="80"/>
    </row>
    <row r="559" spans="3:3" s="34" customFormat="1" ht="15" customHeight="1">
      <c r="C559" s="80"/>
    </row>
    <row r="560" spans="3:3" s="34" customFormat="1" ht="15" customHeight="1">
      <c r="C560" s="80"/>
    </row>
    <row r="561" spans="3:3" s="34" customFormat="1" ht="15" customHeight="1">
      <c r="C561" s="80"/>
    </row>
    <row r="562" spans="3:3" s="34" customFormat="1" ht="15" customHeight="1">
      <c r="C562" s="80"/>
    </row>
    <row r="563" spans="3:3" s="34" customFormat="1" ht="15" customHeight="1">
      <c r="C563" s="80"/>
    </row>
    <row r="564" spans="3:3" s="34" customFormat="1" ht="15" customHeight="1">
      <c r="C564" s="80"/>
    </row>
    <row r="565" spans="3:3" s="34" customFormat="1" ht="15" customHeight="1">
      <c r="C565" s="80"/>
    </row>
    <row r="566" spans="3:3" s="34" customFormat="1" ht="15" customHeight="1">
      <c r="C566" s="80"/>
    </row>
    <row r="567" spans="3:3" s="34" customFormat="1" ht="15" customHeight="1">
      <c r="C567" s="80"/>
    </row>
    <row r="568" spans="3:3" s="34" customFormat="1" ht="15" customHeight="1">
      <c r="C568" s="80"/>
    </row>
    <row r="569" spans="3:3" s="34" customFormat="1" ht="15" customHeight="1">
      <c r="C569" s="80"/>
    </row>
    <row r="570" spans="3:3" s="34" customFormat="1" ht="15" customHeight="1">
      <c r="C570" s="80"/>
    </row>
    <row r="571" spans="3:3" s="34" customFormat="1" ht="15" customHeight="1">
      <c r="C571" s="80"/>
    </row>
    <row r="572" spans="3:3" s="34" customFormat="1" ht="15" customHeight="1">
      <c r="C572" s="80"/>
    </row>
    <row r="573" spans="3:3" s="34" customFormat="1" ht="15" customHeight="1">
      <c r="C573" s="80"/>
    </row>
    <row r="574" spans="3:3" s="34" customFormat="1" ht="15" customHeight="1">
      <c r="C574" s="80"/>
    </row>
    <row r="575" spans="3:3" s="34" customFormat="1" ht="15" customHeight="1">
      <c r="C575" s="80"/>
    </row>
    <row r="576" spans="3:3" s="34" customFormat="1" ht="15" customHeight="1">
      <c r="C576" s="80"/>
    </row>
    <row r="577" spans="3:3" s="34" customFormat="1" ht="15" customHeight="1">
      <c r="C577" s="80"/>
    </row>
    <row r="578" spans="3:3" s="34" customFormat="1" ht="15" customHeight="1">
      <c r="C578" s="80"/>
    </row>
    <row r="579" spans="3:3" s="34" customFormat="1" ht="15" customHeight="1">
      <c r="C579" s="80"/>
    </row>
    <row r="580" spans="3:3" s="34" customFormat="1" ht="15" customHeight="1">
      <c r="C580" s="80"/>
    </row>
    <row r="581" spans="3:3" s="34" customFormat="1" ht="15" customHeight="1">
      <c r="C581" s="80"/>
    </row>
    <row r="582" spans="3:3" s="34" customFormat="1" ht="15" customHeight="1">
      <c r="C582" s="80"/>
    </row>
    <row r="583" spans="3:3" s="34" customFormat="1" ht="15" customHeight="1">
      <c r="C583" s="80"/>
    </row>
    <row r="584" spans="3:3" s="34" customFormat="1" ht="15" customHeight="1">
      <c r="C584" s="80"/>
    </row>
    <row r="585" spans="3:3" s="34" customFormat="1" ht="15" customHeight="1">
      <c r="C585" s="80"/>
    </row>
    <row r="586" spans="3:3" s="34" customFormat="1" ht="15" customHeight="1">
      <c r="C586" s="80"/>
    </row>
    <row r="587" spans="3:3" s="34" customFormat="1" ht="15" customHeight="1">
      <c r="C587" s="80"/>
    </row>
    <row r="588" spans="3:3" s="34" customFormat="1" ht="15" customHeight="1">
      <c r="C588" s="80"/>
    </row>
    <row r="589" spans="3:3" s="34" customFormat="1" ht="15" customHeight="1">
      <c r="C589" s="80"/>
    </row>
    <row r="590" spans="3:3" s="34" customFormat="1" ht="15" customHeight="1">
      <c r="C590" s="80"/>
    </row>
    <row r="591" spans="3:3" s="34" customFormat="1" ht="15" customHeight="1">
      <c r="C591" s="80"/>
    </row>
    <row r="592" spans="3:3" s="34" customFormat="1">
      <c r="C592" s="80"/>
    </row>
    <row r="593" spans="3:3" s="34" customFormat="1">
      <c r="C593" s="80"/>
    </row>
    <row r="594" spans="3:3" s="34" customFormat="1">
      <c r="C594" s="80"/>
    </row>
    <row r="595" spans="3:3" s="34" customFormat="1">
      <c r="C595" s="80"/>
    </row>
    <row r="596" spans="3:3" s="34" customFormat="1">
      <c r="C596" s="80"/>
    </row>
    <row r="597" spans="3:3" s="34" customFormat="1">
      <c r="C597" s="80"/>
    </row>
    <row r="598" spans="3:3" s="34" customFormat="1">
      <c r="C598" s="80"/>
    </row>
    <row r="599" spans="3:3" s="34" customFormat="1">
      <c r="C599" s="80"/>
    </row>
    <row r="600" spans="3:3" s="34" customFormat="1">
      <c r="C600" s="80"/>
    </row>
    <row r="601" spans="3:3" s="34" customFormat="1">
      <c r="C601" s="80"/>
    </row>
    <row r="602" spans="3:3" s="34" customFormat="1">
      <c r="C602" s="80"/>
    </row>
    <row r="603" spans="3:3" s="34" customFormat="1">
      <c r="C603" s="80"/>
    </row>
    <row r="604" spans="3:3" s="34" customFormat="1">
      <c r="C604" s="80"/>
    </row>
    <row r="605" spans="3:3" s="34" customFormat="1">
      <c r="C605" s="80"/>
    </row>
    <row r="606" spans="3:3" s="34" customFormat="1">
      <c r="C606" s="80"/>
    </row>
    <row r="607" spans="3:3" s="34" customFormat="1">
      <c r="C607" s="80"/>
    </row>
    <row r="608" spans="3:3" s="34" customFormat="1">
      <c r="C608" s="80"/>
    </row>
    <row r="609" spans="3:3" s="34" customFormat="1">
      <c r="C609" s="80"/>
    </row>
    <row r="610" spans="3:3" s="34" customFormat="1">
      <c r="C610" s="80"/>
    </row>
    <row r="611" spans="3:3" s="34" customFormat="1">
      <c r="C611" s="80"/>
    </row>
    <row r="612" spans="3:3" s="34" customFormat="1">
      <c r="C612" s="80"/>
    </row>
    <row r="613" spans="3:3" s="34" customFormat="1">
      <c r="C613" s="80"/>
    </row>
    <row r="614" spans="3:3" s="34" customFormat="1">
      <c r="C614" s="80"/>
    </row>
    <row r="615" spans="3:3" s="34" customFormat="1">
      <c r="C615" s="80"/>
    </row>
    <row r="616" spans="3:3" s="34" customFormat="1">
      <c r="C616" s="80"/>
    </row>
    <row r="617" spans="3:3" s="34" customFormat="1">
      <c r="C617" s="80"/>
    </row>
    <row r="618" spans="3:3" s="34" customFormat="1">
      <c r="C618" s="80"/>
    </row>
    <row r="619" spans="3:3" s="34" customFormat="1">
      <c r="C619" s="80"/>
    </row>
    <row r="620" spans="3:3" s="34" customFormat="1">
      <c r="C620" s="80"/>
    </row>
    <row r="621" spans="3:3" s="34" customFormat="1">
      <c r="C621" s="80"/>
    </row>
    <row r="622" spans="3:3" s="34" customFormat="1">
      <c r="C622" s="80"/>
    </row>
    <row r="623" spans="3:3" s="34" customFormat="1">
      <c r="C623" s="80"/>
    </row>
    <row r="624" spans="3:3" s="34" customFormat="1">
      <c r="C624" s="80"/>
    </row>
    <row r="625" spans="3:3" s="34" customFormat="1">
      <c r="C625" s="80"/>
    </row>
    <row r="626" spans="3:3" s="34" customFormat="1">
      <c r="C626" s="80"/>
    </row>
    <row r="627" spans="3:3" s="34" customFormat="1">
      <c r="C627" s="80"/>
    </row>
    <row r="628" spans="3:3" s="34" customFormat="1">
      <c r="C628" s="80"/>
    </row>
    <row r="629" spans="3:3" s="34" customFormat="1">
      <c r="C629" s="80"/>
    </row>
    <row r="630" spans="3:3" s="34" customFormat="1">
      <c r="C630" s="80"/>
    </row>
    <row r="631" spans="3:3" s="34" customFormat="1">
      <c r="C631" s="80"/>
    </row>
    <row r="632" spans="3:3" s="34" customFormat="1">
      <c r="C632" s="80"/>
    </row>
    <row r="633" spans="3:3" s="34" customFormat="1">
      <c r="C633" s="80"/>
    </row>
    <row r="634" spans="3:3" s="34" customFormat="1">
      <c r="C634" s="80"/>
    </row>
    <row r="635" spans="3:3" s="34" customFormat="1">
      <c r="C635" s="80"/>
    </row>
    <row r="636" spans="3:3" s="34" customFormat="1">
      <c r="C636" s="80"/>
    </row>
    <row r="637" spans="3:3" s="34" customFormat="1">
      <c r="C637" s="80"/>
    </row>
    <row r="638" spans="3:3" s="34" customFormat="1">
      <c r="C638" s="80"/>
    </row>
    <row r="639" spans="3:3" s="34" customFormat="1">
      <c r="C639" s="80"/>
    </row>
    <row r="640" spans="3:3" s="34" customFormat="1">
      <c r="C640" s="80"/>
    </row>
    <row r="641" spans="3:3" s="34" customFormat="1">
      <c r="C641" s="80"/>
    </row>
    <row r="642" spans="3:3" s="34" customFormat="1">
      <c r="C642" s="80"/>
    </row>
    <row r="643" spans="3:3" s="34" customFormat="1">
      <c r="C643" s="80"/>
    </row>
    <row r="644" spans="3:3" s="34" customFormat="1">
      <c r="C644" s="80"/>
    </row>
    <row r="645" spans="3:3" s="34" customFormat="1">
      <c r="C645" s="80"/>
    </row>
    <row r="646" spans="3:3" s="34" customFormat="1">
      <c r="C646" s="80"/>
    </row>
    <row r="647" spans="3:3" s="34" customFormat="1">
      <c r="C647" s="80"/>
    </row>
    <row r="648" spans="3:3" s="34" customFormat="1">
      <c r="C648" s="80"/>
    </row>
    <row r="649" spans="3:3" s="34" customFormat="1">
      <c r="C649" s="80"/>
    </row>
    <row r="650" spans="3:3" s="34" customFormat="1">
      <c r="C650" s="80"/>
    </row>
    <row r="651" spans="3:3" s="34" customFormat="1">
      <c r="C651" s="80"/>
    </row>
    <row r="652" spans="3:3" s="34" customFormat="1">
      <c r="C652" s="80"/>
    </row>
    <row r="653" spans="3:3" s="34" customFormat="1">
      <c r="C653" s="80"/>
    </row>
    <row r="654" spans="3:3" s="34" customFormat="1">
      <c r="C654" s="80"/>
    </row>
    <row r="655" spans="3:3" s="34" customFormat="1">
      <c r="C655" s="80"/>
    </row>
    <row r="656" spans="3:3" s="34" customFormat="1">
      <c r="C656" s="80"/>
    </row>
    <row r="657" spans="3:3" s="34" customFormat="1">
      <c r="C657" s="80"/>
    </row>
    <row r="658" spans="3:3" s="34" customFormat="1">
      <c r="C658" s="80"/>
    </row>
    <row r="659" spans="3:3" s="34" customFormat="1">
      <c r="C659" s="80"/>
    </row>
    <row r="660" spans="3:3" s="34" customFormat="1">
      <c r="C660" s="80"/>
    </row>
    <row r="661" spans="3:3" s="34" customFormat="1">
      <c r="C661" s="80"/>
    </row>
    <row r="662" spans="3:3" s="34" customFormat="1">
      <c r="C662" s="80"/>
    </row>
    <row r="663" spans="3:3" s="34" customFormat="1">
      <c r="C663" s="80"/>
    </row>
    <row r="664" spans="3:3" s="34" customFormat="1">
      <c r="C664" s="80"/>
    </row>
    <row r="665" spans="3:3" s="34" customFormat="1">
      <c r="C665" s="80"/>
    </row>
    <row r="666" spans="3:3" s="34" customFormat="1">
      <c r="C666" s="80"/>
    </row>
    <row r="667" spans="3:3" s="34" customFormat="1">
      <c r="C667" s="80"/>
    </row>
    <row r="668" spans="3:3" s="34" customFormat="1">
      <c r="C668" s="80"/>
    </row>
    <row r="669" spans="3:3" s="34" customFormat="1">
      <c r="C669" s="80"/>
    </row>
    <row r="670" spans="3:3" s="34" customFormat="1">
      <c r="C670" s="80"/>
    </row>
    <row r="671" spans="3:3" s="34" customFormat="1">
      <c r="C671" s="80"/>
    </row>
    <row r="672" spans="3:3" s="34" customFormat="1">
      <c r="C672" s="80"/>
    </row>
    <row r="673" spans="3:3" s="34" customFormat="1">
      <c r="C673" s="80"/>
    </row>
    <row r="674" spans="3:3" s="34" customFormat="1">
      <c r="C674" s="80"/>
    </row>
    <row r="675" spans="3:3" s="34" customFormat="1">
      <c r="C675" s="80"/>
    </row>
    <row r="676" spans="3:3" s="34" customFormat="1">
      <c r="C676" s="80"/>
    </row>
    <row r="677" spans="3:3" s="34" customFormat="1">
      <c r="C677" s="80"/>
    </row>
    <row r="678" spans="3:3" s="34" customFormat="1">
      <c r="C678" s="80"/>
    </row>
    <row r="679" spans="3:3" s="34" customFormat="1">
      <c r="C679" s="80"/>
    </row>
    <row r="680" spans="3:3" s="34" customFormat="1">
      <c r="C680" s="80"/>
    </row>
    <row r="681" spans="3:3" s="34" customFormat="1">
      <c r="C681" s="80"/>
    </row>
    <row r="682" spans="3:3" s="34" customFormat="1">
      <c r="C682" s="80"/>
    </row>
    <row r="683" spans="3:3" s="34" customFormat="1">
      <c r="C683" s="80"/>
    </row>
    <row r="684" spans="3:3" s="34" customFormat="1">
      <c r="C684" s="80"/>
    </row>
    <row r="685" spans="3:3" s="34" customFormat="1">
      <c r="C685" s="80"/>
    </row>
    <row r="686" spans="3:3" s="34" customFormat="1">
      <c r="C686" s="80"/>
    </row>
    <row r="687" spans="3:3" s="34" customFormat="1">
      <c r="C687" s="80"/>
    </row>
    <row r="688" spans="3:3" s="34" customFormat="1">
      <c r="C688" s="80"/>
    </row>
    <row r="689" spans="3:3" s="34" customFormat="1">
      <c r="C689" s="80"/>
    </row>
    <row r="690" spans="3:3" s="34" customFormat="1">
      <c r="C690" s="80"/>
    </row>
    <row r="691" spans="3:3" s="34" customFormat="1">
      <c r="C691" s="80"/>
    </row>
    <row r="692" spans="3:3" s="34" customFormat="1">
      <c r="C692" s="80"/>
    </row>
    <row r="693" spans="3:3" s="34" customFormat="1">
      <c r="C693" s="80"/>
    </row>
    <row r="694" spans="3:3" s="34" customFormat="1">
      <c r="C694" s="80"/>
    </row>
    <row r="695" spans="3:3" s="34" customFormat="1">
      <c r="C695" s="80"/>
    </row>
    <row r="696" spans="3:3" s="34" customFormat="1">
      <c r="C696" s="80"/>
    </row>
    <row r="697" spans="3:3" s="34" customFormat="1">
      <c r="C697" s="80"/>
    </row>
    <row r="698" spans="3:3" s="34" customFormat="1">
      <c r="C698" s="80"/>
    </row>
    <row r="699" spans="3:3" s="34" customFormat="1">
      <c r="C699" s="80"/>
    </row>
    <row r="700" spans="3:3" s="34" customFormat="1">
      <c r="C700" s="80"/>
    </row>
    <row r="701" spans="3:3" s="34" customFormat="1">
      <c r="C701" s="80"/>
    </row>
    <row r="702" spans="3:3" s="34" customFormat="1">
      <c r="C702" s="80"/>
    </row>
    <row r="703" spans="3:3" s="34" customFormat="1">
      <c r="C703" s="80"/>
    </row>
    <row r="704" spans="3:3" s="34" customFormat="1">
      <c r="C704" s="80"/>
    </row>
    <row r="705" spans="3:3" s="34" customFormat="1">
      <c r="C705" s="80"/>
    </row>
    <row r="706" spans="3:3" s="34" customFormat="1">
      <c r="C706" s="80"/>
    </row>
    <row r="707" spans="3:3" s="34" customFormat="1">
      <c r="C707" s="80"/>
    </row>
    <row r="708" spans="3:3" s="34" customFormat="1">
      <c r="C708" s="80"/>
    </row>
    <row r="709" spans="3:3" s="34" customFormat="1">
      <c r="C709" s="80"/>
    </row>
    <row r="710" spans="3:3" s="34" customFormat="1">
      <c r="C710" s="80"/>
    </row>
    <row r="711" spans="3:3" s="34" customFormat="1">
      <c r="C711" s="80"/>
    </row>
    <row r="712" spans="3:3" s="34" customFormat="1">
      <c r="C712" s="80"/>
    </row>
    <row r="713" spans="3:3" s="34" customFormat="1">
      <c r="C713" s="80"/>
    </row>
    <row r="714" spans="3:3" s="34" customFormat="1">
      <c r="C714" s="80"/>
    </row>
    <row r="715" spans="3:3" s="34" customFormat="1">
      <c r="C715" s="80"/>
    </row>
    <row r="716" spans="3:3" s="34" customFormat="1">
      <c r="C716" s="80"/>
    </row>
    <row r="717" spans="3:3" s="34" customFormat="1">
      <c r="C717" s="80"/>
    </row>
    <row r="718" spans="3:3" s="34" customFormat="1">
      <c r="C718" s="80"/>
    </row>
    <row r="719" spans="3:3" s="34" customFormat="1">
      <c r="C719" s="80"/>
    </row>
    <row r="720" spans="3:3" s="34" customFormat="1">
      <c r="C720" s="80"/>
    </row>
    <row r="721" spans="3:3" s="34" customFormat="1">
      <c r="C721" s="80"/>
    </row>
    <row r="722" spans="3:3" s="34" customFormat="1">
      <c r="C722" s="80"/>
    </row>
    <row r="723" spans="3:3" s="34" customFormat="1">
      <c r="C723" s="80"/>
    </row>
    <row r="724" spans="3:3" s="34" customFormat="1">
      <c r="C724" s="80"/>
    </row>
    <row r="725" spans="3:3" s="34" customFormat="1">
      <c r="C725" s="80"/>
    </row>
    <row r="726" spans="3:3" s="34" customFormat="1">
      <c r="C726" s="80"/>
    </row>
    <row r="727" spans="3:3" s="34" customFormat="1">
      <c r="C727" s="80"/>
    </row>
    <row r="728" spans="3:3" s="34" customFormat="1">
      <c r="C728" s="80"/>
    </row>
    <row r="729" spans="3:3" s="34" customFormat="1">
      <c r="C729" s="80"/>
    </row>
    <row r="730" spans="3:3" s="34" customFormat="1">
      <c r="C730" s="80"/>
    </row>
    <row r="731" spans="3:3" s="34" customFormat="1">
      <c r="C731" s="80"/>
    </row>
    <row r="732" spans="3:3" s="34" customFormat="1">
      <c r="C732" s="80"/>
    </row>
    <row r="733" spans="3:3" s="34" customFormat="1">
      <c r="C733" s="80"/>
    </row>
    <row r="734" spans="3:3" s="34" customFormat="1">
      <c r="C734" s="80"/>
    </row>
    <row r="735" spans="3:3" s="34" customFormat="1">
      <c r="C735" s="80"/>
    </row>
    <row r="736" spans="3:3" s="34" customFormat="1">
      <c r="C736" s="80"/>
    </row>
    <row r="737" spans="3:3" s="34" customFormat="1">
      <c r="C737" s="80"/>
    </row>
    <row r="738" spans="3:3" s="34" customFormat="1">
      <c r="C738" s="80"/>
    </row>
    <row r="739" spans="3:3" s="34" customFormat="1">
      <c r="C739" s="80"/>
    </row>
    <row r="740" spans="3:3" s="34" customFormat="1">
      <c r="C740" s="80"/>
    </row>
    <row r="741" spans="3:3" s="34" customFormat="1">
      <c r="C741" s="80"/>
    </row>
    <row r="742" spans="3:3" s="34" customFormat="1">
      <c r="C742" s="80"/>
    </row>
    <row r="743" spans="3:3" s="34" customFormat="1">
      <c r="C743" s="80"/>
    </row>
    <row r="744" spans="3:3" s="34" customFormat="1">
      <c r="C744" s="80"/>
    </row>
    <row r="745" spans="3:3" s="34" customFormat="1">
      <c r="C745" s="80"/>
    </row>
    <row r="746" spans="3:3" s="34" customFormat="1">
      <c r="C746" s="80"/>
    </row>
    <row r="747" spans="3:3" s="34" customFormat="1">
      <c r="C747" s="80"/>
    </row>
    <row r="748" spans="3:3" s="34" customFormat="1">
      <c r="C748" s="80"/>
    </row>
    <row r="749" spans="3:3" s="34" customFormat="1">
      <c r="C749" s="80"/>
    </row>
    <row r="750" spans="3:3" s="34" customFormat="1">
      <c r="C750" s="80"/>
    </row>
    <row r="751" spans="3:3" s="34" customFormat="1">
      <c r="C751" s="80"/>
    </row>
    <row r="752" spans="3:3" s="34" customFormat="1">
      <c r="C752" s="80"/>
    </row>
    <row r="753" spans="3:3" s="34" customFormat="1">
      <c r="C753" s="80"/>
    </row>
    <row r="754" spans="3:3" s="34" customFormat="1">
      <c r="C754" s="80"/>
    </row>
    <row r="755" spans="3:3" s="34" customFormat="1">
      <c r="C755" s="80"/>
    </row>
    <row r="756" spans="3:3" s="34" customFormat="1">
      <c r="C756" s="80"/>
    </row>
    <row r="757" spans="3:3" s="34" customFormat="1">
      <c r="C757" s="80"/>
    </row>
    <row r="758" spans="3:3" s="34" customFormat="1">
      <c r="C758" s="80"/>
    </row>
    <row r="759" spans="3:3" s="34" customFormat="1">
      <c r="C759" s="80"/>
    </row>
    <row r="760" spans="3:3" s="34" customFormat="1">
      <c r="C760" s="80"/>
    </row>
    <row r="761" spans="3:3" s="34" customFormat="1">
      <c r="C761" s="80"/>
    </row>
    <row r="762" spans="3:3" s="34" customFormat="1">
      <c r="C762" s="80"/>
    </row>
    <row r="763" spans="3:3" s="34" customFormat="1">
      <c r="C763" s="80"/>
    </row>
    <row r="764" spans="3:3" s="34" customFormat="1">
      <c r="C764" s="80"/>
    </row>
    <row r="765" spans="3:3" s="34" customFormat="1">
      <c r="C765" s="80"/>
    </row>
    <row r="766" spans="3:3" s="34" customFormat="1">
      <c r="C766" s="80"/>
    </row>
    <row r="767" spans="3:3" s="34" customFormat="1">
      <c r="C767" s="80"/>
    </row>
    <row r="768" spans="3:3" s="34" customFormat="1">
      <c r="C768" s="80"/>
    </row>
    <row r="769" spans="3:3" s="34" customFormat="1">
      <c r="C769" s="80"/>
    </row>
    <row r="770" spans="3:3" s="34" customFormat="1">
      <c r="C770" s="80"/>
    </row>
    <row r="771" spans="3:3" s="34" customFormat="1">
      <c r="C771" s="80"/>
    </row>
    <row r="772" spans="3:3" s="34" customFormat="1">
      <c r="C772" s="80"/>
    </row>
    <row r="773" spans="3:3" s="34" customFormat="1">
      <c r="C773" s="80"/>
    </row>
    <row r="774" spans="3:3" s="34" customFormat="1">
      <c r="C774" s="80"/>
    </row>
    <row r="775" spans="3:3" s="34" customFormat="1">
      <c r="C775" s="80"/>
    </row>
    <row r="776" spans="3:3" s="34" customFormat="1">
      <c r="C776" s="80"/>
    </row>
    <row r="777" spans="3:3" s="34" customFormat="1">
      <c r="C777" s="80"/>
    </row>
    <row r="778" spans="3:3" s="34" customFormat="1">
      <c r="C778" s="80"/>
    </row>
    <row r="779" spans="3:3" s="34" customFormat="1">
      <c r="C779" s="80"/>
    </row>
    <row r="780" spans="3:3" s="34" customFormat="1">
      <c r="C780" s="80"/>
    </row>
  </sheetData>
  <mergeCells count="5">
    <mergeCell ref="A1:F1"/>
    <mergeCell ref="A2:F2"/>
    <mergeCell ref="A5:A6"/>
    <mergeCell ref="E4:F4"/>
    <mergeCell ref="E5:F5"/>
  </mergeCells>
  <phoneticPr fontId="5" type="noConversion"/>
  <pageMargins left="0.62992125984251968" right="0.23622047244094491" top="0.74803149606299213" bottom="0.74803149606299213" header="0.31496062992125984" footer="0.31496062992125984"/>
  <pageSetup paperSize="9" scale="8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G226"/>
  <sheetViews>
    <sheetView topLeftCell="B1" workbookViewId="0">
      <selection activeCell="J16" sqref="J16"/>
    </sheetView>
  </sheetViews>
  <sheetFormatPr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7" width="9.7109375" style="1" bestFit="1" customWidth="1"/>
    <col min="8" max="16384" width="9.140625" style="1"/>
  </cols>
  <sheetData>
    <row r="2" spans="1:6" ht="18">
      <c r="A2" s="497" t="s">
        <v>101</v>
      </c>
      <c r="B2" s="497"/>
      <c r="C2" s="497"/>
      <c r="D2" s="497"/>
      <c r="E2" s="497"/>
    </row>
    <row r="4" spans="1:6" ht="29.25" customHeight="1">
      <c r="A4" s="516" t="s">
        <v>147</v>
      </c>
      <c r="B4" s="516"/>
      <c r="C4" s="516"/>
      <c r="D4" s="516"/>
      <c r="E4" s="516"/>
    </row>
    <row r="5" spans="1:6" ht="13.5" thickBot="1">
      <c r="E5" s="6" t="s">
        <v>243</v>
      </c>
    </row>
    <row r="6" spans="1:6" ht="30" customHeight="1" thickBot="1">
      <c r="A6" s="517" t="s">
        <v>107</v>
      </c>
      <c r="B6" s="517"/>
      <c r="C6" s="521" t="s">
        <v>111</v>
      </c>
      <c r="D6" s="519" t="s">
        <v>99</v>
      </c>
      <c r="E6" s="520"/>
    </row>
    <row r="7" spans="1:6" ht="26.25" thickBot="1">
      <c r="A7" s="518"/>
      <c r="B7" s="518"/>
      <c r="C7" s="522"/>
      <c r="D7" s="91" t="s">
        <v>108</v>
      </c>
      <c r="E7" s="91" t="s">
        <v>41</v>
      </c>
    </row>
    <row r="8" spans="1:6" ht="13.5" thickBot="1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6" ht="30" customHeight="1" thickBot="1">
      <c r="A9" s="205">
        <v>8000</v>
      </c>
      <c r="B9" s="206" t="s">
        <v>85</v>
      </c>
      <c r="C9" s="493">
        <v>-4000</v>
      </c>
      <c r="D9" s="494">
        <v>0</v>
      </c>
      <c r="E9" s="494">
        <v>-4000</v>
      </c>
    </row>
    <row r="12" spans="1:6" ht="18">
      <c r="A12" s="497" t="s">
        <v>182</v>
      </c>
      <c r="B12" s="497"/>
      <c r="C12" s="497"/>
      <c r="D12" s="497"/>
      <c r="E12" s="497"/>
      <c r="F12" s="497"/>
    </row>
    <row r="13" spans="1:6" ht="15">
      <c r="B13" s="2"/>
    </row>
    <row r="14" spans="1:6" ht="30" customHeight="1">
      <c r="A14" s="516" t="s">
        <v>86</v>
      </c>
      <c r="B14" s="516"/>
      <c r="C14" s="516"/>
      <c r="D14" s="516"/>
      <c r="E14" s="516"/>
      <c r="F14" s="516"/>
    </row>
    <row r="15" spans="1:6" ht="14.25" customHeight="1" thickBot="1">
      <c r="E15" s="6" t="s">
        <v>141</v>
      </c>
    </row>
    <row r="16" spans="1:6" ht="51.75" thickBot="1">
      <c r="A16" s="162" t="s">
        <v>55</v>
      </c>
      <c r="B16" s="154" t="s">
        <v>56</v>
      </c>
      <c r="C16" s="155"/>
      <c r="D16" s="521" t="s">
        <v>146</v>
      </c>
      <c r="E16" s="160" t="s">
        <v>184</v>
      </c>
      <c r="F16" s="161"/>
    </row>
    <row r="17" spans="1:7" ht="26.25" thickBot="1">
      <c r="A17" s="163"/>
      <c r="B17" s="156" t="s">
        <v>57</v>
      </c>
      <c r="C17" s="157" t="s">
        <v>58</v>
      </c>
      <c r="D17" s="522"/>
      <c r="E17" s="91" t="s">
        <v>134</v>
      </c>
      <c r="F17" s="91" t="s">
        <v>135</v>
      </c>
    </row>
    <row r="18" spans="1:7" ht="13.5" thickBot="1">
      <c r="A18" s="32">
        <v>1</v>
      </c>
      <c r="B18" s="32">
        <v>2</v>
      </c>
      <c r="C18" s="32" t="s">
        <v>59</v>
      </c>
      <c r="D18" s="32">
        <v>4</v>
      </c>
      <c r="E18" s="32">
        <v>5</v>
      </c>
      <c r="F18" s="32">
        <v>6</v>
      </c>
    </row>
    <row r="19" spans="1:7" s="3" customFormat="1" ht="36.75" thickBot="1">
      <c r="A19" s="208">
        <v>8010</v>
      </c>
      <c r="B19" s="213" t="s">
        <v>125</v>
      </c>
      <c r="C19" s="217"/>
      <c r="D19" s="392">
        <f>E19+F19</f>
        <v>4000</v>
      </c>
      <c r="E19" s="211"/>
      <c r="F19" s="392">
        <v>4000</v>
      </c>
      <c r="G19" s="462"/>
    </row>
    <row r="20" spans="1:7" s="3" customFormat="1" ht="13.5" thickBot="1">
      <c r="A20" s="209"/>
      <c r="B20" s="214" t="s">
        <v>99</v>
      </c>
      <c r="C20" s="218"/>
      <c r="D20" s="392"/>
      <c r="E20" s="212"/>
      <c r="F20" s="207"/>
    </row>
    <row r="21" spans="1:7" ht="24">
      <c r="A21" s="210">
        <v>8100</v>
      </c>
      <c r="B21" s="240" t="s">
        <v>42</v>
      </c>
      <c r="C21" s="219"/>
      <c r="D21" s="392">
        <f>E21+F21</f>
        <v>4000</v>
      </c>
      <c r="E21" s="211"/>
      <c r="F21" s="392">
        <v>4000</v>
      </c>
      <c r="G21" s="463"/>
    </row>
    <row r="22" spans="1:7">
      <c r="A22" s="210"/>
      <c r="B22" s="215" t="s">
        <v>99</v>
      </c>
      <c r="C22" s="219"/>
      <c r="D22" s="220"/>
      <c r="E22" s="212"/>
      <c r="F22" s="207"/>
    </row>
    <row r="47" spans="1:3">
      <c r="A47" s="4"/>
      <c r="B47" s="88"/>
      <c r="C47" s="5"/>
    </row>
    <row r="48" spans="1:3">
      <c r="A48" s="4"/>
      <c r="B48" s="89"/>
      <c r="C48" s="5"/>
    </row>
    <row r="49" spans="1:3">
      <c r="A49" s="4"/>
      <c r="B49" s="88"/>
      <c r="C49" s="5"/>
    </row>
    <row r="50" spans="1:3">
      <c r="A50" s="4"/>
      <c r="B50" s="88"/>
      <c r="C50" s="5"/>
    </row>
    <row r="51" spans="1:3">
      <c r="A51" s="4"/>
      <c r="B51" s="88"/>
      <c r="C51" s="5"/>
    </row>
    <row r="52" spans="1:3">
      <c r="A52" s="4"/>
      <c r="B52" s="88"/>
      <c r="C52" s="5"/>
    </row>
    <row r="53" spans="1:3">
      <c r="B53" s="88"/>
      <c r="C53" s="5"/>
    </row>
    <row r="54" spans="1:3">
      <c r="B54" s="88"/>
      <c r="C54" s="5"/>
    </row>
    <row r="55" spans="1:3">
      <c r="B55" s="88"/>
      <c r="C55" s="5"/>
    </row>
    <row r="56" spans="1:3">
      <c r="B56" s="88"/>
      <c r="C56" s="5"/>
    </row>
    <row r="57" spans="1:3">
      <c r="B57" s="88"/>
      <c r="C57" s="5"/>
    </row>
    <row r="58" spans="1:3">
      <c r="B58" s="88"/>
      <c r="C58" s="5"/>
    </row>
    <row r="59" spans="1:3">
      <c r="B59" s="88"/>
      <c r="C59" s="5"/>
    </row>
    <row r="60" spans="1:3">
      <c r="B60" s="88"/>
      <c r="C60" s="5"/>
    </row>
    <row r="61" spans="1:3">
      <c r="B61" s="88"/>
      <c r="C61" s="5"/>
    </row>
    <row r="62" spans="1:3">
      <c r="B62" s="88"/>
      <c r="C62" s="5"/>
    </row>
    <row r="63" spans="1:3">
      <c r="B63" s="88"/>
      <c r="C63" s="5"/>
    </row>
    <row r="64" spans="1:3">
      <c r="B64" s="81"/>
    </row>
    <row r="65" spans="2:2">
      <c r="B65" s="81"/>
    </row>
    <row r="66" spans="2:2">
      <c r="B66" s="81"/>
    </row>
    <row r="67" spans="2:2">
      <c r="B67" s="81"/>
    </row>
    <row r="68" spans="2:2">
      <c r="B68" s="81"/>
    </row>
    <row r="69" spans="2:2">
      <c r="B69" s="81"/>
    </row>
    <row r="70" spans="2:2">
      <c r="B70" s="81"/>
    </row>
    <row r="71" spans="2:2">
      <c r="B71" s="81"/>
    </row>
    <row r="72" spans="2:2">
      <c r="B72" s="81"/>
    </row>
    <row r="73" spans="2:2">
      <c r="B73" s="81"/>
    </row>
    <row r="74" spans="2:2">
      <c r="B74" s="81"/>
    </row>
    <row r="75" spans="2:2">
      <c r="B75" s="81"/>
    </row>
    <row r="76" spans="2:2">
      <c r="B76" s="81"/>
    </row>
    <row r="77" spans="2:2">
      <c r="B77" s="81"/>
    </row>
    <row r="78" spans="2:2">
      <c r="B78" s="81"/>
    </row>
    <row r="79" spans="2:2">
      <c r="B79" s="81"/>
    </row>
    <row r="80" spans="2:2">
      <c r="B80" s="81"/>
    </row>
    <row r="81" spans="2:2">
      <c r="B81" s="81"/>
    </row>
    <row r="82" spans="2:2">
      <c r="B82" s="81"/>
    </row>
    <row r="83" spans="2:2">
      <c r="B83" s="81"/>
    </row>
    <row r="84" spans="2:2">
      <c r="B84" s="81"/>
    </row>
    <row r="85" spans="2:2">
      <c r="B85" s="81"/>
    </row>
    <row r="86" spans="2:2">
      <c r="B86" s="81"/>
    </row>
    <row r="87" spans="2:2">
      <c r="B87" s="81"/>
    </row>
    <row r="88" spans="2:2">
      <c r="B88" s="81"/>
    </row>
    <row r="89" spans="2:2">
      <c r="B89" s="81"/>
    </row>
    <row r="90" spans="2:2">
      <c r="B90" s="81"/>
    </row>
    <row r="91" spans="2:2">
      <c r="B91" s="81"/>
    </row>
    <row r="92" spans="2:2">
      <c r="B92" s="81"/>
    </row>
    <row r="93" spans="2:2">
      <c r="B93" s="81"/>
    </row>
    <row r="94" spans="2:2">
      <c r="B94" s="81"/>
    </row>
    <row r="95" spans="2:2">
      <c r="B95" s="81"/>
    </row>
    <row r="96" spans="2:2">
      <c r="B96" s="81"/>
    </row>
    <row r="97" spans="2:2">
      <c r="B97" s="81"/>
    </row>
    <row r="98" spans="2:2">
      <c r="B98" s="81"/>
    </row>
    <row r="99" spans="2:2">
      <c r="B99" s="81"/>
    </row>
    <row r="100" spans="2:2">
      <c r="B100" s="81"/>
    </row>
    <row r="101" spans="2:2">
      <c r="B101" s="81"/>
    </row>
    <row r="102" spans="2:2">
      <c r="B102" s="81"/>
    </row>
    <row r="103" spans="2:2">
      <c r="B103" s="81"/>
    </row>
    <row r="104" spans="2:2">
      <c r="B104" s="81"/>
    </row>
    <row r="105" spans="2:2">
      <c r="B105" s="81"/>
    </row>
    <row r="106" spans="2:2">
      <c r="B106" s="81"/>
    </row>
    <row r="107" spans="2:2">
      <c r="B107" s="81"/>
    </row>
    <row r="108" spans="2:2">
      <c r="B108" s="81"/>
    </row>
    <row r="109" spans="2:2">
      <c r="B109" s="81"/>
    </row>
    <row r="110" spans="2:2">
      <c r="B110" s="81"/>
    </row>
    <row r="111" spans="2:2">
      <c r="B111" s="81"/>
    </row>
    <row r="112" spans="2:2">
      <c r="B112" s="81"/>
    </row>
    <row r="113" spans="2:2">
      <c r="B113" s="81"/>
    </row>
    <row r="114" spans="2:2">
      <c r="B114" s="81"/>
    </row>
    <row r="115" spans="2:2">
      <c r="B115" s="81"/>
    </row>
    <row r="116" spans="2:2">
      <c r="B116" s="81"/>
    </row>
    <row r="117" spans="2:2">
      <c r="B117" s="81"/>
    </row>
    <row r="118" spans="2:2">
      <c r="B118" s="81"/>
    </row>
    <row r="119" spans="2:2">
      <c r="B119" s="81"/>
    </row>
    <row r="120" spans="2:2">
      <c r="B120" s="81"/>
    </row>
    <row r="121" spans="2:2">
      <c r="B121" s="81"/>
    </row>
    <row r="122" spans="2:2">
      <c r="B122" s="81"/>
    </row>
    <row r="123" spans="2:2">
      <c r="B123" s="81"/>
    </row>
    <row r="124" spans="2:2">
      <c r="B124" s="81"/>
    </row>
    <row r="125" spans="2:2">
      <c r="B125" s="81"/>
    </row>
    <row r="126" spans="2:2">
      <c r="B126" s="81"/>
    </row>
    <row r="127" spans="2:2">
      <c r="B127" s="81"/>
    </row>
    <row r="128" spans="2:2">
      <c r="B128" s="81"/>
    </row>
    <row r="129" spans="2:2">
      <c r="B129" s="81"/>
    </row>
    <row r="130" spans="2:2">
      <c r="B130" s="81"/>
    </row>
    <row r="131" spans="2:2">
      <c r="B131" s="81"/>
    </row>
    <row r="132" spans="2:2">
      <c r="B132" s="81"/>
    </row>
    <row r="133" spans="2:2">
      <c r="B133" s="81"/>
    </row>
    <row r="134" spans="2:2">
      <c r="B134" s="81"/>
    </row>
    <row r="135" spans="2:2">
      <c r="B135" s="81"/>
    </row>
    <row r="136" spans="2:2">
      <c r="B136" s="81"/>
    </row>
    <row r="137" spans="2:2">
      <c r="B137" s="81"/>
    </row>
    <row r="138" spans="2:2">
      <c r="B138" s="81"/>
    </row>
    <row r="139" spans="2:2">
      <c r="B139" s="81"/>
    </row>
    <row r="140" spans="2:2">
      <c r="B140" s="81"/>
    </row>
    <row r="141" spans="2:2">
      <c r="B141" s="81"/>
    </row>
    <row r="142" spans="2:2">
      <c r="B142" s="81"/>
    </row>
    <row r="143" spans="2:2">
      <c r="B143" s="81"/>
    </row>
    <row r="144" spans="2:2">
      <c r="B144" s="81"/>
    </row>
    <row r="145" spans="2:2">
      <c r="B145" s="81"/>
    </row>
    <row r="146" spans="2:2">
      <c r="B146" s="81"/>
    </row>
    <row r="147" spans="2:2">
      <c r="B147" s="81"/>
    </row>
    <row r="148" spans="2:2">
      <c r="B148" s="81"/>
    </row>
    <row r="149" spans="2:2">
      <c r="B149" s="81"/>
    </row>
    <row r="150" spans="2:2">
      <c r="B150" s="81"/>
    </row>
    <row r="151" spans="2:2">
      <c r="B151" s="81"/>
    </row>
    <row r="152" spans="2:2">
      <c r="B152" s="81"/>
    </row>
    <row r="153" spans="2:2">
      <c r="B153" s="81"/>
    </row>
    <row r="154" spans="2:2">
      <c r="B154" s="81"/>
    </row>
    <row r="155" spans="2:2">
      <c r="B155" s="81"/>
    </row>
    <row r="156" spans="2:2">
      <c r="B156" s="81"/>
    </row>
    <row r="157" spans="2:2">
      <c r="B157" s="81"/>
    </row>
    <row r="158" spans="2:2">
      <c r="B158" s="81"/>
    </row>
    <row r="159" spans="2:2">
      <c r="B159" s="81"/>
    </row>
    <row r="160" spans="2:2">
      <c r="B160" s="81"/>
    </row>
    <row r="161" spans="2:2">
      <c r="B161" s="81"/>
    </row>
    <row r="162" spans="2:2">
      <c r="B162" s="81"/>
    </row>
    <row r="163" spans="2:2">
      <c r="B163" s="81"/>
    </row>
    <row r="164" spans="2:2">
      <c r="B164" s="81"/>
    </row>
    <row r="165" spans="2:2">
      <c r="B165" s="81"/>
    </row>
    <row r="166" spans="2:2">
      <c r="B166" s="81"/>
    </row>
    <row r="167" spans="2:2">
      <c r="B167" s="81"/>
    </row>
    <row r="168" spans="2:2">
      <c r="B168" s="81"/>
    </row>
    <row r="169" spans="2:2">
      <c r="B169" s="81"/>
    </row>
    <row r="170" spans="2:2">
      <c r="B170" s="81"/>
    </row>
    <row r="171" spans="2:2">
      <c r="B171" s="81"/>
    </row>
    <row r="172" spans="2:2">
      <c r="B172" s="81"/>
    </row>
    <row r="173" spans="2:2">
      <c r="B173" s="81"/>
    </row>
    <row r="174" spans="2:2">
      <c r="B174" s="81"/>
    </row>
    <row r="175" spans="2:2">
      <c r="B175" s="81"/>
    </row>
    <row r="176" spans="2:2">
      <c r="B176" s="81"/>
    </row>
    <row r="177" spans="2:2">
      <c r="B177" s="81"/>
    </row>
    <row r="178" spans="2:2">
      <c r="B178" s="81"/>
    </row>
    <row r="179" spans="2:2">
      <c r="B179" s="81"/>
    </row>
    <row r="180" spans="2:2">
      <c r="B180" s="81"/>
    </row>
    <row r="181" spans="2:2">
      <c r="B181" s="81"/>
    </row>
    <row r="182" spans="2:2">
      <c r="B182" s="81"/>
    </row>
    <row r="183" spans="2:2">
      <c r="B183" s="81"/>
    </row>
    <row r="184" spans="2:2">
      <c r="B184" s="81"/>
    </row>
    <row r="185" spans="2:2">
      <c r="B185" s="81"/>
    </row>
    <row r="186" spans="2:2">
      <c r="B186" s="81"/>
    </row>
    <row r="187" spans="2:2">
      <c r="B187" s="81"/>
    </row>
    <row r="188" spans="2:2">
      <c r="B188" s="81"/>
    </row>
    <row r="189" spans="2:2">
      <c r="B189" s="81"/>
    </row>
    <row r="190" spans="2:2">
      <c r="B190" s="81"/>
    </row>
    <row r="191" spans="2:2">
      <c r="B191" s="81"/>
    </row>
    <row r="192" spans="2:2">
      <c r="B192" s="81"/>
    </row>
    <row r="193" spans="2:2">
      <c r="B193" s="81"/>
    </row>
    <row r="194" spans="2:2">
      <c r="B194" s="81"/>
    </row>
    <row r="195" spans="2:2">
      <c r="B195" s="81"/>
    </row>
    <row r="196" spans="2:2">
      <c r="B196" s="81"/>
    </row>
    <row r="197" spans="2:2">
      <c r="B197" s="81"/>
    </row>
    <row r="198" spans="2:2">
      <c r="B198" s="81"/>
    </row>
    <row r="199" spans="2:2">
      <c r="B199" s="81"/>
    </row>
    <row r="200" spans="2:2">
      <c r="B200" s="81"/>
    </row>
    <row r="201" spans="2:2">
      <c r="B201" s="81"/>
    </row>
    <row r="202" spans="2:2">
      <c r="B202" s="81"/>
    </row>
    <row r="203" spans="2:2">
      <c r="B203" s="81"/>
    </row>
    <row r="204" spans="2:2">
      <c r="B204" s="81"/>
    </row>
    <row r="205" spans="2:2">
      <c r="B205" s="81"/>
    </row>
    <row r="206" spans="2:2">
      <c r="B206" s="81"/>
    </row>
    <row r="207" spans="2:2">
      <c r="B207" s="81"/>
    </row>
    <row r="208" spans="2:2">
      <c r="B208" s="81"/>
    </row>
    <row r="209" spans="2:2">
      <c r="B209" s="81"/>
    </row>
    <row r="210" spans="2:2">
      <c r="B210" s="81"/>
    </row>
    <row r="211" spans="2:2">
      <c r="B211" s="81"/>
    </row>
    <row r="212" spans="2:2">
      <c r="B212" s="81"/>
    </row>
    <row r="213" spans="2:2">
      <c r="B213" s="81"/>
    </row>
    <row r="214" spans="2:2">
      <c r="B214" s="81"/>
    </row>
    <row r="215" spans="2:2">
      <c r="B215" s="81"/>
    </row>
    <row r="216" spans="2:2">
      <c r="B216" s="81"/>
    </row>
    <row r="217" spans="2:2">
      <c r="B217" s="81"/>
    </row>
    <row r="218" spans="2:2">
      <c r="B218" s="81"/>
    </row>
    <row r="219" spans="2:2">
      <c r="B219" s="81"/>
    </row>
    <row r="220" spans="2:2">
      <c r="B220" s="81"/>
    </row>
    <row r="221" spans="2:2">
      <c r="B221" s="81"/>
    </row>
    <row r="222" spans="2:2">
      <c r="B222" s="81"/>
    </row>
    <row r="223" spans="2:2">
      <c r="B223" s="81"/>
    </row>
    <row r="224" spans="2:2">
      <c r="B224" s="81"/>
    </row>
    <row r="225" spans="2:2">
      <c r="B225" s="81"/>
    </row>
    <row r="226" spans="2:2">
      <c r="B226" s="81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62992125984251968" right="0.23622047244094491" top="0.74803149606299213" bottom="0.74803149606299213" header="0.31496062992125984" footer="0.31496062992125984"/>
  <pageSetup paperSize="9" scale="95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83"/>
  <sheetViews>
    <sheetView workbookViewId="0">
      <selection activeCell="F15" sqref="F15"/>
    </sheetView>
  </sheetViews>
  <sheetFormatPr defaultRowHeight="12.75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6" ht="13.5" thickBot="1"/>
    <row r="2" spans="1:6" s="1" customFormat="1" ht="21.75" thickBot="1">
      <c r="A2" s="527" t="s">
        <v>107</v>
      </c>
      <c r="B2" s="28" t="s">
        <v>56</v>
      </c>
      <c r="C2" s="29"/>
      <c r="D2" s="523" t="s">
        <v>146</v>
      </c>
      <c r="E2" s="525" t="s">
        <v>99</v>
      </c>
      <c r="F2" s="526"/>
    </row>
    <row r="3" spans="1:6" s="1" customFormat="1" ht="21.75" thickBot="1">
      <c r="A3" s="528"/>
      <c r="B3" s="30" t="s">
        <v>57</v>
      </c>
      <c r="C3" s="31" t="s">
        <v>58</v>
      </c>
      <c r="D3" s="524"/>
      <c r="E3" s="233" t="s">
        <v>134</v>
      </c>
      <c r="F3" s="233" t="s">
        <v>135</v>
      </c>
    </row>
    <row r="4" spans="1:6" s="1" customFormat="1" ht="13.5" thickBot="1">
      <c r="A4" s="32">
        <v>1</v>
      </c>
      <c r="B4" s="32">
        <v>2</v>
      </c>
      <c r="C4" s="32" t="s">
        <v>59</v>
      </c>
      <c r="D4" s="32">
        <v>4</v>
      </c>
      <c r="E4" s="32">
        <v>5</v>
      </c>
      <c r="F4" s="32">
        <v>6</v>
      </c>
    </row>
    <row r="5" spans="1:6" s="83" customFormat="1" ht="37.5" customHeight="1" thickBot="1">
      <c r="A5" s="224">
        <v>8160</v>
      </c>
      <c r="B5" s="227" t="s">
        <v>127</v>
      </c>
      <c r="C5" s="237"/>
      <c r="D5" s="392">
        <v>4000</v>
      </c>
      <c r="E5" s="211"/>
      <c r="F5" s="392">
        <v>4000</v>
      </c>
    </row>
    <row r="6" spans="1:6" s="83" customFormat="1" ht="13.5" thickBot="1">
      <c r="A6" s="225"/>
      <c r="B6" s="226" t="s">
        <v>99</v>
      </c>
      <c r="C6" s="238"/>
      <c r="D6" s="220"/>
      <c r="E6" s="212"/>
      <c r="F6" s="207"/>
    </row>
    <row r="7" spans="1:6" s="3" customFormat="1" ht="24.75" thickBot="1">
      <c r="A7" s="228">
        <v>8190</v>
      </c>
      <c r="B7" s="231" t="s">
        <v>7</v>
      </c>
      <c r="C7" s="239"/>
      <c r="D7" s="392">
        <v>4000</v>
      </c>
      <c r="E7" s="211"/>
      <c r="F7" s="392">
        <v>4000</v>
      </c>
    </row>
    <row r="8" spans="1:6" s="3" customFormat="1" ht="13.5" thickBot="1">
      <c r="A8" s="247"/>
      <c r="B8" s="222" t="s">
        <v>102</v>
      </c>
      <c r="C8" s="248"/>
      <c r="D8" s="249"/>
      <c r="E8" s="250"/>
      <c r="F8" s="251"/>
    </row>
    <row r="9" spans="1:6" s="1" customFormat="1" ht="24">
      <c r="A9" s="229">
        <v>8191</v>
      </c>
      <c r="B9" s="223" t="s">
        <v>83</v>
      </c>
      <c r="C9" s="245">
        <v>9320</v>
      </c>
      <c r="D9" s="234"/>
      <c r="E9" s="211"/>
      <c r="F9" s="252" t="s">
        <v>248</v>
      </c>
    </row>
    <row r="10" spans="1:6" s="1" customFormat="1" ht="13.5" thickBot="1">
      <c r="A10" s="230"/>
      <c r="B10" s="222" t="s">
        <v>100</v>
      </c>
      <c r="C10" s="235"/>
      <c r="D10" s="94"/>
      <c r="E10" s="93"/>
      <c r="F10" s="92"/>
    </row>
    <row r="11" spans="1:6" s="1" customFormat="1" ht="35.25" customHeight="1">
      <c r="A11" s="230">
        <v>8192</v>
      </c>
      <c r="B11" s="216" t="s">
        <v>98</v>
      </c>
      <c r="C11" s="235"/>
      <c r="D11" s="94"/>
      <c r="E11" s="211"/>
      <c r="F11" s="244" t="s">
        <v>150</v>
      </c>
    </row>
    <row r="12" spans="1:6" s="1" customFormat="1" ht="24.75" thickBot="1">
      <c r="A12" s="230">
        <v>8193</v>
      </c>
      <c r="B12" s="216" t="s">
        <v>43</v>
      </c>
      <c r="C12" s="235"/>
      <c r="D12" s="94"/>
      <c r="E12" s="311"/>
      <c r="F12" s="244" t="s">
        <v>248</v>
      </c>
    </row>
    <row r="13" spans="1:6" s="1" customFormat="1" ht="24">
      <c r="A13" s="230">
        <v>8194</v>
      </c>
      <c r="B13" s="232" t="s">
        <v>44</v>
      </c>
      <c r="C13" s="246">
        <v>9330</v>
      </c>
      <c r="D13" s="392">
        <v>4000</v>
      </c>
      <c r="E13" s="211"/>
      <c r="F13" s="392">
        <v>4000</v>
      </c>
    </row>
    <row r="14" spans="1:6" s="1" customFormat="1" ht="13.5" thickBot="1">
      <c r="A14" s="230"/>
      <c r="B14" s="222" t="s">
        <v>100</v>
      </c>
      <c r="C14" s="246"/>
      <c r="D14" s="221"/>
      <c r="E14" s="241"/>
      <c r="F14" s="92"/>
    </row>
    <row r="15" spans="1:6" s="1" customFormat="1" ht="24">
      <c r="A15" s="230">
        <v>8195</v>
      </c>
      <c r="B15" s="216" t="s">
        <v>84</v>
      </c>
      <c r="C15" s="246"/>
      <c r="D15" s="392">
        <v>4000</v>
      </c>
      <c r="E15" s="211"/>
      <c r="F15" s="392">
        <v>4000</v>
      </c>
    </row>
    <row r="16" spans="1:6" s="1" customFormat="1" ht="24">
      <c r="A16" s="243">
        <v>8196</v>
      </c>
      <c r="B16" s="216" t="s">
        <v>8</v>
      </c>
      <c r="C16" s="246"/>
      <c r="D16" s="94"/>
      <c r="E16" s="241"/>
      <c r="F16" s="94"/>
    </row>
    <row r="17" spans="3:3">
      <c r="C17" s="236"/>
    </row>
    <row r="18" spans="3:3">
      <c r="C18" s="236"/>
    </row>
    <row r="19" spans="3:3">
      <c r="C19" s="236"/>
    </row>
    <row r="20" spans="3:3">
      <c r="C20" s="236"/>
    </row>
    <row r="21" spans="3:3">
      <c r="C21" s="236"/>
    </row>
    <row r="22" spans="3:3">
      <c r="C22" s="236"/>
    </row>
    <row r="23" spans="3:3">
      <c r="C23" s="236"/>
    </row>
    <row r="24" spans="3:3">
      <c r="C24" s="236"/>
    </row>
    <row r="25" spans="3:3">
      <c r="C25" s="236"/>
    </row>
    <row r="26" spans="3:3">
      <c r="C26" s="236"/>
    </row>
    <row r="27" spans="3:3">
      <c r="C27" s="236"/>
    </row>
    <row r="28" spans="3:3">
      <c r="C28" s="236"/>
    </row>
    <row r="29" spans="3:3">
      <c r="C29" s="236"/>
    </row>
    <row r="30" spans="3:3">
      <c r="C30" s="236"/>
    </row>
    <row r="31" spans="3:3">
      <c r="C31" s="236"/>
    </row>
    <row r="32" spans="3:3">
      <c r="C32" s="236"/>
    </row>
    <row r="33" spans="3:3">
      <c r="C33" s="236"/>
    </row>
    <row r="34" spans="3:3">
      <c r="C34" s="236"/>
    </row>
    <row r="35" spans="3:3">
      <c r="C35" s="236"/>
    </row>
    <row r="36" spans="3:3">
      <c r="C36" s="236"/>
    </row>
    <row r="37" spans="3:3">
      <c r="C37" s="236"/>
    </row>
    <row r="38" spans="3:3">
      <c r="C38" s="236"/>
    </row>
    <row r="39" spans="3:3">
      <c r="C39" s="236"/>
    </row>
    <row r="40" spans="3:3">
      <c r="C40" s="236"/>
    </row>
    <row r="41" spans="3:3">
      <c r="C41" s="236"/>
    </row>
    <row r="42" spans="3:3">
      <c r="C42" s="236"/>
    </row>
    <row r="43" spans="3:3">
      <c r="C43" s="236"/>
    </row>
    <row r="44" spans="3:3">
      <c r="C44" s="236"/>
    </row>
    <row r="45" spans="3:3">
      <c r="C45" s="236"/>
    </row>
    <row r="46" spans="3:3">
      <c r="C46" s="236"/>
    </row>
    <row r="47" spans="3:3">
      <c r="C47" s="236"/>
    </row>
    <row r="48" spans="3:3">
      <c r="C48" s="236"/>
    </row>
    <row r="49" spans="3:3">
      <c r="C49" s="236"/>
    </row>
    <row r="50" spans="3:3">
      <c r="C50" s="236"/>
    </row>
    <row r="51" spans="3:3">
      <c r="C51" s="236"/>
    </row>
    <row r="52" spans="3:3">
      <c r="C52" s="236"/>
    </row>
    <row r="53" spans="3:3">
      <c r="C53" s="236"/>
    </row>
    <row r="54" spans="3:3">
      <c r="C54" s="236"/>
    </row>
    <row r="55" spans="3:3">
      <c r="C55" s="236"/>
    </row>
    <row r="56" spans="3:3">
      <c r="C56" s="236"/>
    </row>
    <row r="57" spans="3:3">
      <c r="C57" s="236"/>
    </row>
    <row r="58" spans="3:3">
      <c r="C58" s="236"/>
    </row>
    <row r="59" spans="3:3">
      <c r="C59" s="236"/>
    </row>
    <row r="60" spans="3:3">
      <c r="C60" s="236"/>
    </row>
    <row r="61" spans="3:3">
      <c r="C61" s="236"/>
    </row>
    <row r="62" spans="3:3">
      <c r="C62" s="236"/>
    </row>
    <row r="63" spans="3:3">
      <c r="C63" s="236"/>
    </row>
    <row r="64" spans="3:3">
      <c r="C64" s="236"/>
    </row>
    <row r="65" spans="3:3">
      <c r="C65" s="236"/>
    </row>
    <row r="66" spans="3:3">
      <c r="C66" s="236"/>
    </row>
    <row r="67" spans="3:3">
      <c r="C67" s="236"/>
    </row>
    <row r="68" spans="3:3">
      <c r="C68" s="236"/>
    </row>
    <row r="69" spans="3:3">
      <c r="C69" s="236"/>
    </row>
    <row r="70" spans="3:3">
      <c r="C70" s="236"/>
    </row>
    <row r="71" spans="3:3">
      <c r="C71" s="236"/>
    </row>
    <row r="72" spans="3:3">
      <c r="C72" s="236"/>
    </row>
    <row r="73" spans="3:3">
      <c r="C73" s="236"/>
    </row>
    <row r="74" spans="3:3">
      <c r="C74" s="236"/>
    </row>
    <row r="75" spans="3:3">
      <c r="C75" s="236"/>
    </row>
    <row r="76" spans="3:3">
      <c r="C76" s="236"/>
    </row>
    <row r="77" spans="3:3">
      <c r="C77" s="236"/>
    </row>
    <row r="78" spans="3:3">
      <c r="C78" s="236"/>
    </row>
    <row r="79" spans="3:3">
      <c r="C79" s="236"/>
    </row>
    <row r="80" spans="3:3">
      <c r="C80" s="236"/>
    </row>
    <row r="81" spans="3:3">
      <c r="C81" s="236"/>
    </row>
    <row r="82" spans="3:3">
      <c r="C82" s="236"/>
    </row>
    <row r="83" spans="3:3">
      <c r="C83" s="236"/>
    </row>
    <row r="84" spans="3:3">
      <c r="C84" s="236"/>
    </row>
    <row r="85" spans="3:3">
      <c r="C85" s="236"/>
    </row>
    <row r="86" spans="3:3">
      <c r="C86" s="236"/>
    </row>
    <row r="87" spans="3:3">
      <c r="C87" s="236"/>
    </row>
    <row r="88" spans="3:3">
      <c r="C88" s="236"/>
    </row>
    <row r="89" spans="3:3">
      <c r="C89" s="236"/>
    </row>
    <row r="90" spans="3:3">
      <c r="C90" s="236"/>
    </row>
    <row r="91" spans="3:3">
      <c r="C91" s="236"/>
    </row>
    <row r="92" spans="3:3">
      <c r="C92" s="236"/>
    </row>
    <row r="93" spans="3:3">
      <c r="C93" s="236"/>
    </row>
    <row r="94" spans="3:3">
      <c r="C94" s="236"/>
    </row>
    <row r="95" spans="3:3">
      <c r="C95" s="236"/>
    </row>
    <row r="96" spans="3:3">
      <c r="C96" s="236"/>
    </row>
    <row r="97" spans="3:3">
      <c r="C97" s="236"/>
    </row>
    <row r="98" spans="3:3">
      <c r="C98" s="236"/>
    </row>
    <row r="99" spans="3:3">
      <c r="C99" s="236"/>
    </row>
    <row r="100" spans="3:3">
      <c r="C100" s="236"/>
    </row>
    <row r="101" spans="3:3">
      <c r="C101" s="236"/>
    </row>
    <row r="102" spans="3:3">
      <c r="C102" s="236"/>
    </row>
    <row r="103" spans="3:3">
      <c r="C103" s="236"/>
    </row>
    <row r="104" spans="3:3">
      <c r="C104" s="236"/>
    </row>
    <row r="105" spans="3:3">
      <c r="C105" s="236"/>
    </row>
    <row r="106" spans="3:3">
      <c r="C106" s="236"/>
    </row>
    <row r="107" spans="3:3">
      <c r="C107" s="236"/>
    </row>
    <row r="108" spans="3:3">
      <c r="C108" s="236"/>
    </row>
    <row r="109" spans="3:3">
      <c r="C109" s="236"/>
    </row>
    <row r="110" spans="3:3">
      <c r="C110" s="236"/>
    </row>
    <row r="111" spans="3:3">
      <c r="C111" s="236"/>
    </row>
    <row r="112" spans="3:3">
      <c r="C112" s="236"/>
    </row>
    <row r="113" spans="3:3">
      <c r="C113" s="236"/>
    </row>
    <row r="114" spans="3:3">
      <c r="C114" s="236"/>
    </row>
    <row r="115" spans="3:3">
      <c r="C115" s="236"/>
    </row>
    <row r="116" spans="3:3">
      <c r="C116" s="236"/>
    </row>
    <row r="117" spans="3:3">
      <c r="C117" s="236"/>
    </row>
    <row r="118" spans="3:3">
      <c r="C118" s="236"/>
    </row>
    <row r="119" spans="3:3">
      <c r="C119" s="236"/>
    </row>
    <row r="120" spans="3:3">
      <c r="C120" s="236"/>
    </row>
    <row r="121" spans="3:3">
      <c r="C121" s="236"/>
    </row>
    <row r="122" spans="3:3">
      <c r="C122" s="236"/>
    </row>
    <row r="123" spans="3:3">
      <c r="C123" s="236"/>
    </row>
    <row r="124" spans="3:3">
      <c r="C124" s="236"/>
    </row>
    <row r="125" spans="3:3">
      <c r="C125" s="236"/>
    </row>
    <row r="126" spans="3:3">
      <c r="C126" s="236"/>
    </row>
    <row r="127" spans="3:3">
      <c r="C127" s="236"/>
    </row>
    <row r="128" spans="3:3">
      <c r="C128" s="236"/>
    </row>
    <row r="129" spans="3:3">
      <c r="C129" s="236"/>
    </row>
    <row r="130" spans="3:3">
      <c r="C130" s="236"/>
    </row>
    <row r="131" spans="3:3">
      <c r="C131" s="236"/>
    </row>
    <row r="132" spans="3:3">
      <c r="C132" s="236"/>
    </row>
    <row r="133" spans="3:3">
      <c r="C133" s="236"/>
    </row>
    <row r="134" spans="3:3">
      <c r="C134" s="236"/>
    </row>
    <row r="135" spans="3:3">
      <c r="C135" s="236"/>
    </row>
    <row r="136" spans="3:3">
      <c r="C136" s="236"/>
    </row>
    <row r="137" spans="3:3">
      <c r="C137" s="236"/>
    </row>
    <row r="138" spans="3:3">
      <c r="C138" s="236"/>
    </row>
    <row r="139" spans="3:3">
      <c r="C139" s="236"/>
    </row>
    <row r="140" spans="3:3">
      <c r="C140" s="236"/>
    </row>
    <row r="141" spans="3:3">
      <c r="C141" s="236"/>
    </row>
    <row r="142" spans="3:3">
      <c r="C142" s="236"/>
    </row>
    <row r="143" spans="3:3">
      <c r="C143" s="236"/>
    </row>
    <row r="144" spans="3:3">
      <c r="C144" s="236"/>
    </row>
    <row r="145" spans="3:3">
      <c r="C145" s="236"/>
    </row>
    <row r="146" spans="3:3">
      <c r="C146" s="236"/>
    </row>
    <row r="147" spans="3:3">
      <c r="C147" s="236"/>
    </row>
    <row r="148" spans="3:3">
      <c r="C148" s="236"/>
    </row>
    <row r="149" spans="3:3">
      <c r="C149" s="236"/>
    </row>
    <row r="150" spans="3:3">
      <c r="C150" s="236"/>
    </row>
    <row r="151" spans="3:3">
      <c r="C151" s="236"/>
    </row>
    <row r="152" spans="3:3">
      <c r="C152" s="236"/>
    </row>
    <row r="153" spans="3:3">
      <c r="C153" s="236"/>
    </row>
    <row r="154" spans="3:3">
      <c r="C154" s="236"/>
    </row>
    <row r="155" spans="3:3">
      <c r="C155" s="236"/>
    </row>
    <row r="156" spans="3:3">
      <c r="C156" s="236"/>
    </row>
    <row r="157" spans="3:3">
      <c r="C157" s="236"/>
    </row>
    <row r="158" spans="3:3">
      <c r="C158" s="236"/>
    </row>
    <row r="159" spans="3:3">
      <c r="C159" s="236"/>
    </row>
    <row r="160" spans="3:3">
      <c r="C160" s="236"/>
    </row>
    <row r="161" spans="3:3">
      <c r="C161" s="236"/>
    </row>
    <row r="162" spans="3:3">
      <c r="C162" s="236"/>
    </row>
    <row r="163" spans="3:3">
      <c r="C163" s="236"/>
    </row>
    <row r="164" spans="3:3">
      <c r="C164" s="236"/>
    </row>
    <row r="165" spans="3:3">
      <c r="C165" s="236"/>
    </row>
    <row r="166" spans="3:3">
      <c r="C166" s="236"/>
    </row>
    <row r="167" spans="3:3">
      <c r="C167" s="236"/>
    </row>
    <row r="168" spans="3:3">
      <c r="C168" s="236"/>
    </row>
    <row r="169" spans="3:3">
      <c r="C169" s="236"/>
    </row>
    <row r="170" spans="3:3">
      <c r="C170" s="236"/>
    </row>
    <row r="171" spans="3:3">
      <c r="C171" s="236"/>
    </row>
    <row r="172" spans="3:3">
      <c r="C172" s="236"/>
    </row>
    <row r="173" spans="3:3">
      <c r="C173" s="236"/>
    </row>
    <row r="174" spans="3:3">
      <c r="C174" s="236"/>
    </row>
    <row r="175" spans="3:3">
      <c r="C175" s="236"/>
    </row>
    <row r="176" spans="3:3">
      <c r="C176" s="236"/>
    </row>
    <row r="177" spans="3:3">
      <c r="C177" s="236"/>
    </row>
    <row r="178" spans="3:3">
      <c r="C178" s="236"/>
    </row>
    <row r="179" spans="3:3">
      <c r="C179" s="236"/>
    </row>
    <row r="180" spans="3:3">
      <c r="C180" s="236"/>
    </row>
    <row r="181" spans="3:3">
      <c r="C181" s="236"/>
    </row>
    <row r="182" spans="3:3">
      <c r="C182" s="236"/>
    </row>
    <row r="183" spans="3:3">
      <c r="C183" s="236"/>
    </row>
  </sheetData>
  <mergeCells count="3">
    <mergeCell ref="D2:D3"/>
    <mergeCell ref="E2:F2"/>
    <mergeCell ref="A2:A3"/>
  </mergeCells>
  <phoneticPr fontId="5" type="noConversion"/>
  <pageMargins left="0.62992125984251968" right="0.23622047244094491" top="0.74803149606299213" bottom="0.74803149606299213" header="0.31496062992125984" footer="0.31496062992125984"/>
  <pageSetup paperSize="9" scale="95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335"/>
  <sheetViews>
    <sheetView tabSelected="1" topLeftCell="B1" workbookViewId="0">
      <selection activeCell="E5" sqref="E5:E6"/>
    </sheetView>
  </sheetViews>
  <sheetFormatPr defaultRowHeight="15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56.85546875" style="26" customWidth="1"/>
    <col min="6" max="6" width="47.5703125" style="14" hidden="1" customWidth="1"/>
    <col min="7" max="7" width="12" style="10" customWidth="1"/>
    <col min="8" max="8" width="11.85546875" style="10" customWidth="1"/>
    <col min="9" max="9" width="11.140625" style="10" customWidth="1"/>
    <col min="10" max="11" width="10.85546875" style="10" bestFit="1" customWidth="1"/>
    <col min="12" max="16384" width="9.140625" style="10"/>
  </cols>
  <sheetData>
    <row r="1" spans="1:11" ht="18">
      <c r="A1" s="503" t="s">
        <v>128</v>
      </c>
      <c r="B1" s="503"/>
      <c r="C1" s="503"/>
      <c r="D1" s="503"/>
      <c r="E1" s="503"/>
      <c r="F1" s="503"/>
      <c r="G1" s="503"/>
      <c r="H1" s="503"/>
      <c r="I1" s="503"/>
    </row>
    <row r="2" spans="1:11" ht="31.5" customHeight="1">
      <c r="A2" s="504" t="s">
        <v>129</v>
      </c>
      <c r="B2" s="504"/>
      <c r="C2" s="504"/>
      <c r="D2" s="504"/>
      <c r="E2" s="504"/>
      <c r="F2" s="504"/>
      <c r="G2" s="504"/>
      <c r="H2" s="504"/>
      <c r="I2" s="504"/>
    </row>
    <row r="3" spans="1:11" ht="2.25" hidden="1" customHeight="1">
      <c r="A3" s="82" t="s">
        <v>139</v>
      </c>
      <c r="B3" s="84"/>
      <c r="C3" s="85"/>
      <c r="D3" s="85"/>
      <c r="E3" s="86"/>
      <c r="F3" s="82"/>
      <c r="G3" s="82"/>
    </row>
    <row r="4" spans="1:11" ht="15.75" thickBot="1">
      <c r="B4" s="11"/>
      <c r="C4" s="12"/>
      <c r="D4" s="12"/>
      <c r="E4" s="13"/>
      <c r="H4" s="505" t="s">
        <v>141</v>
      </c>
      <c r="I4" s="505"/>
    </row>
    <row r="5" spans="1:11" s="15" customFormat="1" ht="31.5" customHeight="1" thickBot="1">
      <c r="A5" s="506" t="s">
        <v>136</v>
      </c>
      <c r="B5" s="512" t="s">
        <v>5</v>
      </c>
      <c r="C5" s="514" t="s">
        <v>245</v>
      </c>
      <c r="D5" s="499" t="s">
        <v>246</v>
      </c>
      <c r="E5" s="508" t="s">
        <v>380</v>
      </c>
      <c r="F5" s="510" t="s">
        <v>244</v>
      </c>
      <c r="G5" s="428" t="s">
        <v>332</v>
      </c>
      <c r="H5" s="531"/>
      <c r="I5" s="502"/>
    </row>
    <row r="6" spans="1:11" s="16" customFormat="1" ht="27.75" customHeight="1" thickBot="1">
      <c r="A6" s="507"/>
      <c r="B6" s="529"/>
      <c r="C6" s="529"/>
      <c r="D6" s="530"/>
      <c r="E6" s="509"/>
      <c r="F6" s="511"/>
      <c r="G6" s="429"/>
      <c r="H6" s="144" t="s">
        <v>236</v>
      </c>
      <c r="I6" s="145" t="s">
        <v>237</v>
      </c>
    </row>
    <row r="7" spans="1:11" s="87" customFormat="1" ht="15.75" thickBot="1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427" t="s">
        <v>63</v>
      </c>
      <c r="H7" s="128" t="s">
        <v>64</v>
      </c>
      <c r="I7" s="129" t="s">
        <v>65</v>
      </c>
    </row>
    <row r="8" spans="1:11" s="135" customFormat="1" ht="36.75" thickBot="1">
      <c r="A8" s="146">
        <v>2000</v>
      </c>
      <c r="B8" s="147" t="s">
        <v>247</v>
      </c>
      <c r="C8" s="148" t="s">
        <v>248</v>
      </c>
      <c r="D8" s="149" t="s">
        <v>248</v>
      </c>
      <c r="E8" s="150" t="s">
        <v>11</v>
      </c>
      <c r="F8" s="151"/>
      <c r="G8" s="407">
        <f>H8+I8</f>
        <v>173309.3</v>
      </c>
      <c r="H8" s="395">
        <f>H9+H212+H246+H266+H285+H297+H309+H325+G208+H207</f>
        <v>169309.3</v>
      </c>
      <c r="I8" s="309">
        <f>I9+I212+I266+I285+I297</f>
        <v>4000</v>
      </c>
      <c r="J8" s="365"/>
      <c r="K8" s="365"/>
    </row>
    <row r="9" spans="1:11" s="134" customFormat="1" ht="60" customHeight="1">
      <c r="A9" s="136">
        <v>2100</v>
      </c>
      <c r="B9" s="55" t="s">
        <v>154</v>
      </c>
      <c r="C9" s="56">
        <v>0</v>
      </c>
      <c r="D9" s="95">
        <v>0</v>
      </c>
      <c r="E9" s="122" t="s">
        <v>12</v>
      </c>
      <c r="F9" s="137" t="s">
        <v>249</v>
      </c>
      <c r="G9" s="309">
        <f>G11+G38</f>
        <v>89609.5</v>
      </c>
      <c r="H9" s="301">
        <f>H11+H38</f>
        <v>87029.5</v>
      </c>
      <c r="I9" s="301">
        <f>I11+I38</f>
        <v>2580</v>
      </c>
      <c r="K9" s="364"/>
    </row>
    <row r="10" spans="1:11" ht="13.5" customHeight="1">
      <c r="A10" s="106"/>
      <c r="B10" s="55"/>
      <c r="C10" s="56"/>
      <c r="D10" s="95"/>
      <c r="E10" s="100" t="s">
        <v>99</v>
      </c>
      <c r="F10" s="17"/>
      <c r="G10" s="309"/>
      <c r="H10" s="118"/>
      <c r="I10" s="107"/>
    </row>
    <row r="11" spans="1:11" s="19" customFormat="1" ht="37.5" customHeight="1">
      <c r="A11" s="108">
        <v>2110</v>
      </c>
      <c r="B11" s="55" t="s">
        <v>154</v>
      </c>
      <c r="C11" s="57">
        <v>1</v>
      </c>
      <c r="D11" s="96">
        <v>0</v>
      </c>
      <c r="E11" s="101" t="s">
        <v>6</v>
      </c>
      <c r="F11" s="18" t="s">
        <v>250</v>
      </c>
      <c r="G11" s="309">
        <f>H11+I11</f>
        <v>84134</v>
      </c>
      <c r="H11" s="301">
        <f>H13</f>
        <v>83234</v>
      </c>
      <c r="I11" s="301">
        <f>I13</f>
        <v>900</v>
      </c>
    </row>
    <row r="12" spans="1:11" s="19" customFormat="1" ht="16.5" customHeight="1">
      <c r="A12" s="108"/>
      <c r="B12" s="55"/>
      <c r="C12" s="57"/>
      <c r="D12" s="96"/>
      <c r="E12" s="100" t="s">
        <v>100</v>
      </c>
      <c r="F12" s="18"/>
      <c r="G12" s="309">
        <f t="shared" ref="G12:G75" si="0">H12+I12</f>
        <v>0</v>
      </c>
      <c r="H12" s="119"/>
      <c r="I12" s="109"/>
    </row>
    <row r="13" spans="1:11" ht="15" customHeight="1">
      <c r="A13" s="108">
        <v>2111</v>
      </c>
      <c r="B13" s="58" t="s">
        <v>154</v>
      </c>
      <c r="C13" s="59">
        <v>1</v>
      </c>
      <c r="D13" s="97">
        <v>1</v>
      </c>
      <c r="E13" s="100" t="s">
        <v>9</v>
      </c>
      <c r="F13" s="20" t="s">
        <v>251</v>
      </c>
      <c r="G13" s="301">
        <f>G15+G16+G17+G18+G19+G20+G21+G22+G23+G24+G25+G26+G27+G28+G29+G30+G31+G32+G33+G34+G35+G36</f>
        <v>84134</v>
      </c>
      <c r="H13" s="301">
        <f>H15+H16+H17+H18+H19+H20+H21+H22+H23+H24+H25+H26+H27+H28+H29+H30+H31+H32+H33+H34+H35+H36</f>
        <v>83234</v>
      </c>
      <c r="I13" s="301">
        <f>I15+I16+I17+I18+I19+I20+I21+I22+I23+I24+I25+I26+I27+I28+I29+I30+I31+I32+I33+I34+I35+I36</f>
        <v>900</v>
      </c>
    </row>
    <row r="14" spans="1:11" ht="27" customHeight="1">
      <c r="A14" s="108"/>
      <c r="B14" s="58"/>
      <c r="C14" s="59"/>
      <c r="D14" s="97"/>
      <c r="E14" s="100" t="s">
        <v>130</v>
      </c>
      <c r="F14" s="20"/>
      <c r="G14" s="309">
        <f t="shared" si="0"/>
        <v>0</v>
      </c>
      <c r="H14" s="308"/>
      <c r="I14" s="348"/>
    </row>
    <row r="15" spans="1:11" ht="15.75" customHeight="1">
      <c r="A15" s="108"/>
      <c r="B15" s="58"/>
      <c r="C15" s="59"/>
      <c r="D15" s="97"/>
      <c r="E15" s="188" t="s">
        <v>60</v>
      </c>
      <c r="F15" s="20"/>
      <c r="G15" s="309">
        <f t="shared" si="0"/>
        <v>68500</v>
      </c>
      <c r="H15" s="549">
        <v>68500</v>
      </c>
      <c r="I15" s="110"/>
    </row>
    <row r="16" spans="1:11">
      <c r="A16" s="108"/>
      <c r="B16" s="58"/>
      <c r="C16" s="59"/>
      <c r="D16" s="97"/>
      <c r="E16" s="189" t="s">
        <v>94</v>
      </c>
      <c r="F16" s="20"/>
      <c r="G16" s="309">
        <f t="shared" si="0"/>
        <v>1820</v>
      </c>
      <c r="H16" s="306">
        <v>1820</v>
      </c>
      <c r="I16" s="348"/>
    </row>
    <row r="17" spans="1:9">
      <c r="A17" s="108"/>
      <c r="B17" s="58"/>
      <c r="C17" s="59"/>
      <c r="D17" s="97"/>
      <c r="E17" s="188" t="s">
        <v>61</v>
      </c>
      <c r="F17" s="20"/>
      <c r="G17" s="309">
        <f t="shared" si="0"/>
        <v>900</v>
      </c>
      <c r="H17" s="306">
        <v>900</v>
      </c>
      <c r="I17" s="348"/>
    </row>
    <row r="18" spans="1:9">
      <c r="A18" s="108"/>
      <c r="B18" s="58"/>
      <c r="C18" s="59"/>
      <c r="D18" s="97"/>
      <c r="E18" s="188" t="s">
        <v>62</v>
      </c>
      <c r="F18" s="177" t="s">
        <v>173</v>
      </c>
      <c r="G18" s="309">
        <f t="shared" si="0"/>
        <v>998</v>
      </c>
      <c r="H18" s="308">
        <v>998</v>
      </c>
      <c r="I18" s="348"/>
    </row>
    <row r="19" spans="1:9">
      <c r="A19" s="108"/>
      <c r="B19" s="58"/>
      <c r="C19" s="59"/>
      <c r="D19" s="97"/>
      <c r="E19" s="188" t="s">
        <v>66</v>
      </c>
      <c r="F19" s="20"/>
      <c r="G19" s="309">
        <f t="shared" si="0"/>
        <v>100</v>
      </c>
      <c r="H19" s="308">
        <v>100</v>
      </c>
      <c r="I19" s="348"/>
    </row>
    <row r="20" spans="1:9">
      <c r="A20" s="108"/>
      <c r="B20" s="58"/>
      <c r="C20" s="59"/>
      <c r="D20" s="97"/>
      <c r="E20" s="188" t="s">
        <v>67</v>
      </c>
      <c r="F20" s="177"/>
      <c r="G20" s="309">
        <f t="shared" si="0"/>
        <v>960</v>
      </c>
      <c r="H20" s="308">
        <v>960</v>
      </c>
      <c r="I20" s="348"/>
    </row>
    <row r="21" spans="1:9">
      <c r="A21" s="108"/>
      <c r="B21" s="58"/>
      <c r="C21" s="59"/>
      <c r="D21" s="97"/>
      <c r="E21" s="188" t="s">
        <v>69</v>
      </c>
      <c r="F21" s="20"/>
      <c r="G21" s="309">
        <f t="shared" si="0"/>
        <v>1600</v>
      </c>
      <c r="H21" s="308">
        <v>1600</v>
      </c>
      <c r="I21" s="348"/>
    </row>
    <row r="22" spans="1:9">
      <c r="A22" s="108"/>
      <c r="B22" s="58"/>
      <c r="C22" s="59"/>
      <c r="D22" s="97"/>
      <c r="E22" s="188" t="s">
        <v>75</v>
      </c>
      <c r="F22" s="20"/>
      <c r="G22" s="309">
        <f t="shared" si="0"/>
        <v>450</v>
      </c>
      <c r="H22" s="308">
        <v>450</v>
      </c>
      <c r="I22" s="348"/>
    </row>
    <row r="23" spans="1:9">
      <c r="A23" s="108"/>
      <c r="B23" s="58"/>
      <c r="C23" s="59"/>
      <c r="D23" s="97"/>
      <c r="E23" s="188" t="s">
        <v>80</v>
      </c>
      <c r="F23" s="20"/>
      <c r="G23" s="309">
        <f t="shared" si="0"/>
        <v>2250</v>
      </c>
      <c r="H23" s="308">
        <v>2250</v>
      </c>
      <c r="I23" s="348"/>
    </row>
    <row r="24" spans="1:9" ht="24.75" thickBot="1">
      <c r="A24" s="108"/>
      <c r="B24" s="58"/>
      <c r="C24" s="59"/>
      <c r="D24" s="97"/>
      <c r="E24" s="192" t="s">
        <v>82</v>
      </c>
      <c r="F24" s="20"/>
      <c r="G24" s="309">
        <f t="shared" si="0"/>
        <v>700</v>
      </c>
      <c r="H24" s="308">
        <v>700</v>
      </c>
      <c r="I24" s="348"/>
    </row>
    <row r="25" spans="1:9">
      <c r="A25" s="108"/>
      <c r="B25" s="58"/>
      <c r="C25" s="59"/>
      <c r="D25" s="97"/>
      <c r="E25" s="188" t="s">
        <v>87</v>
      </c>
      <c r="F25" s="20"/>
      <c r="G25" s="309">
        <f t="shared" si="0"/>
        <v>950</v>
      </c>
      <c r="H25" s="308">
        <v>950</v>
      </c>
      <c r="I25" s="348"/>
    </row>
    <row r="26" spans="1:9">
      <c r="A26" s="108"/>
      <c r="B26" s="58"/>
      <c r="C26" s="59"/>
      <c r="D26" s="97"/>
      <c r="E26" s="194" t="s">
        <v>89</v>
      </c>
      <c r="F26" s="20"/>
      <c r="G26" s="309">
        <f t="shared" si="0"/>
        <v>3200</v>
      </c>
      <c r="H26" s="308">
        <v>3200</v>
      </c>
      <c r="I26" s="348"/>
    </row>
    <row r="27" spans="1:9">
      <c r="A27" s="108"/>
      <c r="B27" s="58"/>
      <c r="C27" s="59"/>
      <c r="D27" s="97"/>
      <c r="E27" s="194" t="s">
        <v>92</v>
      </c>
      <c r="F27" s="20"/>
      <c r="G27" s="309">
        <f t="shared" si="0"/>
        <v>500</v>
      </c>
      <c r="H27" s="308">
        <v>500</v>
      </c>
      <c r="I27" s="348"/>
    </row>
    <row r="28" spans="1:9" ht="15.75" thickBot="1">
      <c r="A28" s="108"/>
      <c r="B28" s="58"/>
      <c r="C28" s="59"/>
      <c r="D28" s="97"/>
      <c r="E28" s="196" t="s">
        <v>93</v>
      </c>
      <c r="F28" s="20"/>
      <c r="G28" s="309">
        <f t="shared" si="0"/>
        <v>300</v>
      </c>
      <c r="H28" s="308">
        <v>300</v>
      </c>
      <c r="I28" s="348"/>
    </row>
    <row r="29" spans="1:9" ht="29.25" customHeight="1">
      <c r="A29" s="108"/>
      <c r="B29" s="58"/>
      <c r="C29" s="59"/>
      <c r="D29" s="97"/>
      <c r="E29" s="389" t="s">
        <v>424</v>
      </c>
      <c r="F29" s="20"/>
      <c r="G29" s="309"/>
      <c r="H29" s="308"/>
      <c r="I29" s="348"/>
    </row>
    <row r="30" spans="1:9">
      <c r="A30" s="108"/>
      <c r="B30" s="58"/>
      <c r="C30" s="59"/>
      <c r="D30" s="97"/>
      <c r="E30" s="349" t="s">
        <v>420</v>
      </c>
      <c r="F30" s="20"/>
      <c r="G30" s="309">
        <f t="shared" si="0"/>
        <v>6</v>
      </c>
      <c r="H30" s="308">
        <v>6</v>
      </c>
      <c r="I30" s="348"/>
    </row>
    <row r="31" spans="1:9">
      <c r="A31" s="108"/>
      <c r="B31" s="58"/>
      <c r="C31" s="59"/>
      <c r="D31" s="59"/>
      <c r="E31" s="194" t="s">
        <v>119</v>
      </c>
      <c r="F31" s="20"/>
      <c r="G31" s="309"/>
      <c r="H31" s="308"/>
      <c r="I31" s="348"/>
    </row>
    <row r="32" spans="1:9" ht="13.5" customHeight="1">
      <c r="A32" s="108"/>
      <c r="B32" s="58"/>
      <c r="C32" s="59"/>
      <c r="D32" s="59"/>
      <c r="E32" s="194" t="s">
        <v>120</v>
      </c>
      <c r="F32" s="20"/>
      <c r="G32" s="309">
        <f t="shared" si="0"/>
        <v>0</v>
      </c>
      <c r="H32" s="308"/>
      <c r="I32" s="352"/>
    </row>
    <row r="33" spans="1:9">
      <c r="A33" s="108"/>
      <c r="B33" s="58"/>
      <c r="C33" s="59"/>
      <c r="D33" s="97"/>
      <c r="E33" s="194" t="s">
        <v>115</v>
      </c>
      <c r="F33" s="20"/>
      <c r="G33" s="309">
        <f t="shared" si="0"/>
        <v>0</v>
      </c>
      <c r="H33" s="120"/>
      <c r="I33" s="348"/>
    </row>
    <row r="34" spans="1:9">
      <c r="A34" s="108"/>
      <c r="B34" s="58"/>
      <c r="C34" s="59"/>
      <c r="D34" s="97"/>
      <c r="E34" s="194" t="s">
        <v>116</v>
      </c>
      <c r="F34" s="20"/>
      <c r="G34" s="309">
        <f t="shared" si="0"/>
        <v>900</v>
      </c>
      <c r="H34" s="120"/>
      <c r="I34" s="348">
        <v>900</v>
      </c>
    </row>
    <row r="35" spans="1:9">
      <c r="A35" s="108"/>
      <c r="B35" s="58"/>
      <c r="C35" s="59"/>
      <c r="D35" s="97"/>
      <c r="E35" s="194" t="s">
        <v>423</v>
      </c>
      <c r="F35" s="20"/>
      <c r="G35" s="309">
        <f t="shared" si="0"/>
        <v>0</v>
      </c>
      <c r="H35" s="120"/>
      <c r="I35" s="110"/>
    </row>
    <row r="36" spans="1:9">
      <c r="A36" s="108"/>
      <c r="B36" s="58"/>
      <c r="C36" s="59"/>
      <c r="D36" s="97"/>
      <c r="E36" s="194" t="s">
        <v>112</v>
      </c>
      <c r="F36" s="20"/>
      <c r="G36" s="309">
        <f t="shared" si="0"/>
        <v>0</v>
      </c>
      <c r="H36" s="120"/>
      <c r="I36" s="348"/>
    </row>
    <row r="37" spans="1:9" s="19" customFormat="1" ht="0.75" customHeight="1">
      <c r="A37" s="108"/>
      <c r="B37" s="55"/>
      <c r="C37" s="57"/>
      <c r="D37" s="96"/>
      <c r="E37" s="100"/>
      <c r="F37" s="18"/>
      <c r="G37" s="309"/>
      <c r="H37" s="119"/>
      <c r="I37" s="109"/>
    </row>
    <row r="38" spans="1:9" ht="24">
      <c r="A38" s="108">
        <v>2161</v>
      </c>
      <c r="B38" s="58" t="s">
        <v>154</v>
      </c>
      <c r="C38" s="59">
        <v>6</v>
      </c>
      <c r="D38" s="97">
        <v>1</v>
      </c>
      <c r="E38" s="351" t="s">
        <v>276</v>
      </c>
      <c r="F38" s="20" t="s">
        <v>277</v>
      </c>
      <c r="G38" s="309">
        <f t="shared" si="0"/>
        <v>5475.5</v>
      </c>
      <c r="H38" s="308">
        <f>H48+H47+H46+H45+H44+H43+H42+H41</f>
        <v>3795.5</v>
      </c>
      <c r="I38" s="348">
        <f>I51+I52+I202</f>
        <v>1680</v>
      </c>
    </row>
    <row r="39" spans="1:9" ht="27.75" customHeight="1">
      <c r="A39" s="108"/>
      <c r="B39" s="58"/>
      <c r="C39" s="59"/>
      <c r="D39" s="97"/>
      <c r="E39" s="100" t="s">
        <v>130</v>
      </c>
      <c r="F39" s="20"/>
      <c r="G39" s="395">
        <f t="shared" si="0"/>
        <v>0</v>
      </c>
      <c r="H39" s="120"/>
      <c r="I39" s="110"/>
    </row>
    <row r="40" spans="1:9">
      <c r="A40" s="108"/>
      <c r="B40" s="58"/>
      <c r="C40" s="59"/>
      <c r="D40" s="97"/>
      <c r="E40" s="188" t="s">
        <v>67</v>
      </c>
      <c r="F40" s="20"/>
      <c r="G40" s="395">
        <f t="shared" si="0"/>
        <v>0</v>
      </c>
      <c r="H40" s="308"/>
      <c r="I40" s="110"/>
    </row>
    <row r="41" spans="1:9">
      <c r="A41" s="108"/>
      <c r="B41" s="58"/>
      <c r="C41" s="59"/>
      <c r="D41" s="97"/>
      <c r="E41" s="189" t="s">
        <v>94</v>
      </c>
      <c r="F41" s="20"/>
      <c r="G41" s="395">
        <f t="shared" si="0"/>
        <v>0</v>
      </c>
      <c r="H41" s="308"/>
      <c r="I41" s="110"/>
    </row>
    <row r="42" spans="1:9">
      <c r="A42" s="108"/>
      <c r="B42" s="58"/>
      <c r="C42" s="59"/>
      <c r="D42" s="97"/>
      <c r="E42" s="188" t="s">
        <v>73</v>
      </c>
      <c r="F42" s="20"/>
      <c r="G42" s="395">
        <f t="shared" si="0"/>
        <v>408</v>
      </c>
      <c r="H42" s="308">
        <v>408</v>
      </c>
      <c r="I42" s="110"/>
    </row>
    <row r="43" spans="1:9" ht="15.75" thickBot="1">
      <c r="A43" s="108"/>
      <c r="B43" s="58"/>
      <c r="C43" s="59"/>
      <c r="D43" s="97"/>
      <c r="E43" s="192" t="s">
        <v>79</v>
      </c>
      <c r="F43" s="20"/>
      <c r="G43" s="395">
        <f t="shared" si="0"/>
        <v>400</v>
      </c>
      <c r="H43" s="308">
        <v>400</v>
      </c>
      <c r="I43" s="110"/>
    </row>
    <row r="44" spans="1:9">
      <c r="A44" s="108"/>
      <c r="B44" s="58"/>
      <c r="C44" s="59"/>
      <c r="D44" s="97"/>
      <c r="E44" s="188" t="s">
        <v>80</v>
      </c>
      <c r="F44" s="20"/>
      <c r="G44" s="395">
        <f t="shared" si="0"/>
        <v>900</v>
      </c>
      <c r="H44" s="306">
        <v>900</v>
      </c>
      <c r="I44" s="110"/>
    </row>
    <row r="45" spans="1:9">
      <c r="A45" s="108"/>
      <c r="B45" s="58"/>
      <c r="C45" s="59"/>
      <c r="D45" s="97"/>
      <c r="E45" s="194" t="s">
        <v>89</v>
      </c>
      <c r="F45" s="20"/>
      <c r="G45" s="468">
        <f t="shared" si="0"/>
        <v>480</v>
      </c>
      <c r="H45" s="306">
        <v>480</v>
      </c>
      <c r="I45" s="110"/>
    </row>
    <row r="46" spans="1:9" ht="15.75" thickBot="1">
      <c r="A46" s="108"/>
      <c r="B46" s="58"/>
      <c r="C46" s="59"/>
      <c r="D46" s="97"/>
      <c r="E46" s="196" t="s">
        <v>93</v>
      </c>
      <c r="F46" s="20"/>
      <c r="G46" s="395">
        <f t="shared" si="0"/>
        <v>900</v>
      </c>
      <c r="H46" s="306">
        <v>900</v>
      </c>
      <c r="I46" s="110"/>
    </row>
    <row r="47" spans="1:9" ht="24.75" customHeight="1">
      <c r="A47" s="108"/>
      <c r="B47" s="58"/>
      <c r="C47" s="59"/>
      <c r="D47" s="97"/>
      <c r="E47" s="389" t="s">
        <v>424</v>
      </c>
      <c r="F47" s="20"/>
      <c r="G47" s="395">
        <f t="shared" si="0"/>
        <v>557.5</v>
      </c>
      <c r="H47" s="306">
        <v>557.5</v>
      </c>
      <c r="I47" s="110"/>
    </row>
    <row r="48" spans="1:9">
      <c r="A48" s="108"/>
      <c r="B48" s="58"/>
      <c r="C48" s="59"/>
      <c r="D48" s="97"/>
      <c r="E48" s="194" t="s">
        <v>200</v>
      </c>
      <c r="F48" s="20"/>
      <c r="G48" s="395">
        <f t="shared" si="0"/>
        <v>150</v>
      </c>
      <c r="H48" s="308">
        <v>150</v>
      </c>
      <c r="I48" s="110"/>
    </row>
    <row r="49" spans="1:10">
      <c r="A49" s="108"/>
      <c r="B49" s="58"/>
      <c r="C49" s="59"/>
      <c r="D49" s="97"/>
      <c r="E49" s="194" t="s">
        <v>119</v>
      </c>
      <c r="F49" s="20"/>
      <c r="G49" s="309">
        <f t="shared" si="0"/>
        <v>0</v>
      </c>
      <c r="H49" s="308"/>
      <c r="I49" s="306"/>
    </row>
    <row r="50" spans="1:10" ht="18" customHeight="1">
      <c r="A50" s="108"/>
      <c r="B50" s="58"/>
      <c r="C50" s="59"/>
      <c r="D50" s="97"/>
      <c r="E50" s="194" t="s">
        <v>120</v>
      </c>
      <c r="F50" s="20"/>
      <c r="G50" s="309">
        <f t="shared" si="0"/>
        <v>0</v>
      </c>
      <c r="H50" s="120"/>
      <c r="I50" s="121">
        <v>0</v>
      </c>
    </row>
    <row r="51" spans="1:10">
      <c r="A51" s="108"/>
      <c r="B51" s="58"/>
      <c r="C51" s="59"/>
      <c r="D51" s="97"/>
      <c r="E51" s="194" t="s">
        <v>116</v>
      </c>
      <c r="F51" s="20"/>
      <c r="G51" s="309">
        <f t="shared" si="0"/>
        <v>250</v>
      </c>
      <c r="H51" s="120"/>
      <c r="I51" s="352">
        <v>250</v>
      </c>
      <c r="J51" s="379"/>
    </row>
    <row r="52" spans="1:10">
      <c r="A52" s="108"/>
      <c r="B52" s="58"/>
      <c r="C52" s="59"/>
      <c r="D52" s="97"/>
      <c r="E52" s="194" t="s">
        <v>423</v>
      </c>
      <c r="F52" s="20"/>
      <c r="G52" s="309">
        <f t="shared" si="0"/>
        <v>1130</v>
      </c>
      <c r="H52" s="120"/>
      <c r="I52" s="348">
        <v>1130</v>
      </c>
    </row>
    <row r="53" spans="1:10" ht="36" hidden="1">
      <c r="A53" s="108"/>
      <c r="B53" s="58"/>
      <c r="C53" s="59"/>
      <c r="D53" s="97"/>
      <c r="E53" s="100" t="s">
        <v>130</v>
      </c>
      <c r="F53" s="20"/>
      <c r="G53" s="309">
        <f t="shared" si="0"/>
        <v>0</v>
      </c>
      <c r="H53" s="120"/>
      <c r="I53" s="110"/>
    </row>
    <row r="54" spans="1:10" hidden="1">
      <c r="A54" s="108"/>
      <c r="B54" s="58"/>
      <c r="C54" s="59"/>
      <c r="D54" s="97"/>
      <c r="E54" s="100" t="s">
        <v>131</v>
      </c>
      <c r="F54" s="20"/>
      <c r="G54" s="309">
        <f t="shared" si="0"/>
        <v>0</v>
      </c>
      <c r="H54" s="120"/>
      <c r="I54" s="110"/>
    </row>
    <row r="55" spans="1:10" hidden="1">
      <c r="A55" s="108"/>
      <c r="B55" s="58"/>
      <c r="C55" s="59"/>
      <c r="D55" s="97"/>
      <c r="E55" s="100" t="s">
        <v>131</v>
      </c>
      <c r="F55" s="20"/>
      <c r="G55" s="309">
        <f t="shared" si="0"/>
        <v>0</v>
      </c>
      <c r="H55" s="120"/>
      <c r="I55" s="110"/>
    </row>
    <row r="56" spans="1:10" hidden="1">
      <c r="A56" s="108">
        <v>2120</v>
      </c>
      <c r="B56" s="55" t="s">
        <v>154</v>
      </c>
      <c r="C56" s="57">
        <v>2</v>
      </c>
      <c r="D56" s="96">
        <v>0</v>
      </c>
      <c r="E56" s="101" t="s">
        <v>253</v>
      </c>
      <c r="F56" s="21" t="s">
        <v>254</v>
      </c>
      <c r="G56" s="309">
        <f t="shared" si="0"/>
        <v>0</v>
      </c>
      <c r="H56" s="120"/>
      <c r="I56" s="110"/>
    </row>
    <row r="57" spans="1:10" s="19" customFormat="1" ht="10.5" hidden="1" customHeight="1">
      <c r="A57" s="108"/>
      <c r="B57" s="55"/>
      <c r="C57" s="57"/>
      <c r="D57" s="96"/>
      <c r="E57" s="100" t="s">
        <v>100</v>
      </c>
      <c r="F57" s="18"/>
      <c r="G57" s="309">
        <f t="shared" si="0"/>
        <v>0</v>
      </c>
      <c r="H57" s="119"/>
      <c r="I57" s="109"/>
    </row>
    <row r="58" spans="1:10" ht="16.5" hidden="1" customHeight="1">
      <c r="A58" s="108">
        <v>2121</v>
      </c>
      <c r="B58" s="58" t="s">
        <v>154</v>
      </c>
      <c r="C58" s="59">
        <v>2</v>
      </c>
      <c r="D58" s="97">
        <v>1</v>
      </c>
      <c r="E58" s="102" t="s">
        <v>10</v>
      </c>
      <c r="F58" s="20" t="s">
        <v>255</v>
      </c>
      <c r="G58" s="309">
        <f t="shared" si="0"/>
        <v>0</v>
      </c>
      <c r="H58" s="120"/>
      <c r="I58" s="110"/>
    </row>
    <row r="59" spans="1:10" ht="36" hidden="1">
      <c r="A59" s="108"/>
      <c r="B59" s="58"/>
      <c r="C59" s="59"/>
      <c r="D59" s="97"/>
      <c r="E59" s="100" t="s">
        <v>130</v>
      </c>
      <c r="F59" s="20"/>
      <c r="G59" s="309">
        <f t="shared" si="0"/>
        <v>0</v>
      </c>
      <c r="H59" s="120"/>
      <c r="I59" s="110"/>
    </row>
    <row r="60" spans="1:10" hidden="1">
      <c r="A60" s="108"/>
      <c r="B60" s="58"/>
      <c r="C60" s="59"/>
      <c r="D60" s="97"/>
      <c r="E60" s="100" t="s">
        <v>131</v>
      </c>
      <c r="F60" s="20"/>
      <c r="G60" s="309">
        <f t="shared" si="0"/>
        <v>0</v>
      </c>
      <c r="H60" s="120"/>
      <c r="I60" s="110"/>
    </row>
    <row r="61" spans="1:10" hidden="1">
      <c r="A61" s="108"/>
      <c r="B61" s="58"/>
      <c r="C61" s="59"/>
      <c r="D61" s="97"/>
      <c r="E61" s="100" t="s">
        <v>131</v>
      </c>
      <c r="F61" s="20"/>
      <c r="G61" s="309">
        <f t="shared" si="0"/>
        <v>0</v>
      </c>
      <c r="H61" s="120"/>
      <c r="I61" s="110"/>
    </row>
    <row r="62" spans="1:10" ht="28.5" hidden="1">
      <c r="A62" s="108">
        <v>2122</v>
      </c>
      <c r="B62" s="58" t="s">
        <v>154</v>
      </c>
      <c r="C62" s="59">
        <v>2</v>
      </c>
      <c r="D62" s="97">
        <v>2</v>
      </c>
      <c r="E62" s="100" t="s">
        <v>256</v>
      </c>
      <c r="F62" s="20" t="s">
        <v>257</v>
      </c>
      <c r="G62" s="309">
        <f t="shared" si="0"/>
        <v>0</v>
      </c>
      <c r="H62" s="120"/>
      <c r="I62" s="110"/>
    </row>
    <row r="63" spans="1:10" ht="36" hidden="1">
      <c r="A63" s="108"/>
      <c r="B63" s="58"/>
      <c r="C63" s="59"/>
      <c r="D63" s="97"/>
      <c r="E63" s="100" t="s">
        <v>130</v>
      </c>
      <c r="F63" s="20"/>
      <c r="G63" s="309">
        <f t="shared" si="0"/>
        <v>0</v>
      </c>
      <c r="H63" s="120"/>
      <c r="I63" s="110"/>
    </row>
    <row r="64" spans="1:10" hidden="1">
      <c r="A64" s="108"/>
      <c r="B64" s="58"/>
      <c r="C64" s="59"/>
      <c r="D64" s="97"/>
      <c r="E64" s="100" t="s">
        <v>131</v>
      </c>
      <c r="F64" s="20"/>
      <c r="G64" s="309">
        <f t="shared" si="0"/>
        <v>0</v>
      </c>
      <c r="H64" s="120"/>
      <c r="I64" s="110"/>
    </row>
    <row r="65" spans="1:9" hidden="1">
      <c r="A65" s="108"/>
      <c r="B65" s="58"/>
      <c r="C65" s="59"/>
      <c r="D65" s="97"/>
      <c r="E65" s="100" t="s">
        <v>131</v>
      </c>
      <c r="F65" s="20"/>
      <c r="G65" s="309">
        <f t="shared" si="0"/>
        <v>0</v>
      </c>
      <c r="H65" s="120"/>
      <c r="I65" s="110"/>
    </row>
    <row r="66" spans="1:9" hidden="1">
      <c r="A66" s="108">
        <v>2130</v>
      </c>
      <c r="B66" s="55" t="s">
        <v>154</v>
      </c>
      <c r="C66" s="57">
        <v>3</v>
      </c>
      <c r="D66" s="96">
        <v>0</v>
      </c>
      <c r="E66" s="101" t="s">
        <v>258</v>
      </c>
      <c r="F66" s="22" t="s">
        <v>259</v>
      </c>
      <c r="G66" s="309">
        <f t="shared" si="0"/>
        <v>0</v>
      </c>
      <c r="H66" s="120"/>
      <c r="I66" s="110"/>
    </row>
    <row r="67" spans="1:9" s="19" customFormat="1" ht="10.5" hidden="1" customHeight="1">
      <c r="A67" s="108"/>
      <c r="B67" s="55"/>
      <c r="C67" s="57"/>
      <c r="D67" s="96"/>
      <c r="E67" s="100" t="s">
        <v>100</v>
      </c>
      <c r="F67" s="18"/>
      <c r="G67" s="309">
        <f t="shared" si="0"/>
        <v>0</v>
      </c>
      <c r="H67" s="119"/>
      <c r="I67" s="109"/>
    </row>
    <row r="68" spans="1:9" ht="24" hidden="1">
      <c r="A68" s="108">
        <v>2131</v>
      </c>
      <c r="B68" s="58" t="s">
        <v>154</v>
      </c>
      <c r="C68" s="59">
        <v>3</v>
      </c>
      <c r="D68" s="97">
        <v>1</v>
      </c>
      <c r="E68" s="100" t="s">
        <v>260</v>
      </c>
      <c r="F68" s="20" t="s">
        <v>261</v>
      </c>
      <c r="G68" s="309">
        <f t="shared" si="0"/>
        <v>0</v>
      </c>
      <c r="H68" s="120"/>
      <c r="I68" s="110"/>
    </row>
    <row r="69" spans="1:9" ht="36" hidden="1">
      <c r="A69" s="108"/>
      <c r="B69" s="58"/>
      <c r="C69" s="59"/>
      <c r="D69" s="97"/>
      <c r="E69" s="100" t="s">
        <v>130</v>
      </c>
      <c r="F69" s="20"/>
      <c r="G69" s="309">
        <f t="shared" si="0"/>
        <v>0</v>
      </c>
      <c r="H69" s="120"/>
      <c r="I69" s="110"/>
    </row>
    <row r="70" spans="1:9" hidden="1">
      <c r="A70" s="108"/>
      <c r="B70" s="58"/>
      <c r="C70" s="59"/>
      <c r="D70" s="97"/>
      <c r="E70" s="100" t="s">
        <v>131</v>
      </c>
      <c r="F70" s="20"/>
      <c r="G70" s="309">
        <f t="shared" si="0"/>
        <v>0</v>
      </c>
      <c r="H70" s="120"/>
      <c r="I70" s="110"/>
    </row>
    <row r="71" spans="1:9" hidden="1">
      <c r="A71" s="108"/>
      <c r="B71" s="58"/>
      <c r="C71" s="59"/>
      <c r="D71" s="97"/>
      <c r="E71" s="100" t="s">
        <v>131</v>
      </c>
      <c r="F71" s="20"/>
      <c r="G71" s="309">
        <f t="shared" si="0"/>
        <v>0</v>
      </c>
      <c r="H71" s="120"/>
      <c r="I71" s="110"/>
    </row>
    <row r="72" spans="1:9" ht="14.25" hidden="1" customHeight="1">
      <c r="A72" s="108">
        <v>2132</v>
      </c>
      <c r="B72" s="58" t="s">
        <v>154</v>
      </c>
      <c r="C72" s="59">
        <v>3</v>
      </c>
      <c r="D72" s="97">
        <v>2</v>
      </c>
      <c r="E72" s="100" t="s">
        <v>262</v>
      </c>
      <c r="F72" s="20" t="s">
        <v>263</v>
      </c>
      <c r="G72" s="309">
        <f t="shared" si="0"/>
        <v>0</v>
      </c>
      <c r="H72" s="120"/>
      <c r="I72" s="110"/>
    </row>
    <row r="73" spans="1:9" ht="36" hidden="1">
      <c r="A73" s="108"/>
      <c r="B73" s="58"/>
      <c r="C73" s="59"/>
      <c r="D73" s="97"/>
      <c r="E73" s="100" t="s">
        <v>130</v>
      </c>
      <c r="F73" s="20"/>
      <c r="G73" s="309">
        <f t="shared" si="0"/>
        <v>0</v>
      </c>
      <c r="H73" s="120"/>
      <c r="I73" s="110"/>
    </row>
    <row r="74" spans="1:9" hidden="1">
      <c r="A74" s="108"/>
      <c r="B74" s="58"/>
      <c r="C74" s="59"/>
      <c r="D74" s="97"/>
      <c r="E74" s="100" t="s">
        <v>131</v>
      </c>
      <c r="F74" s="20"/>
      <c r="G74" s="309">
        <f t="shared" si="0"/>
        <v>0</v>
      </c>
      <c r="H74" s="120"/>
      <c r="I74" s="110"/>
    </row>
    <row r="75" spans="1:9" hidden="1">
      <c r="A75" s="108"/>
      <c r="B75" s="58"/>
      <c r="C75" s="59"/>
      <c r="D75" s="97"/>
      <c r="E75" s="100" t="s">
        <v>131</v>
      </c>
      <c r="F75" s="20"/>
      <c r="G75" s="309">
        <f t="shared" si="0"/>
        <v>0</v>
      </c>
      <c r="H75" s="120"/>
      <c r="I75" s="110"/>
    </row>
    <row r="76" spans="1:9" hidden="1">
      <c r="A76" s="108">
        <v>2133</v>
      </c>
      <c r="B76" s="58" t="s">
        <v>154</v>
      </c>
      <c r="C76" s="59">
        <v>3</v>
      </c>
      <c r="D76" s="97">
        <v>3</v>
      </c>
      <c r="E76" s="100" t="s">
        <v>264</v>
      </c>
      <c r="F76" s="20" t="s">
        <v>265</v>
      </c>
      <c r="G76" s="309">
        <f t="shared" ref="G76:G139" si="1">H76+I76</f>
        <v>0</v>
      </c>
      <c r="H76" s="120"/>
      <c r="I76" s="110"/>
    </row>
    <row r="77" spans="1:9" ht="36" hidden="1">
      <c r="A77" s="108"/>
      <c r="B77" s="58"/>
      <c r="C77" s="59"/>
      <c r="D77" s="97"/>
      <c r="E77" s="100" t="s">
        <v>130</v>
      </c>
      <c r="F77" s="20"/>
      <c r="G77" s="309">
        <f t="shared" si="1"/>
        <v>0</v>
      </c>
      <c r="H77" s="120"/>
      <c r="I77" s="110"/>
    </row>
    <row r="78" spans="1:9" hidden="1">
      <c r="A78" s="108"/>
      <c r="B78" s="58"/>
      <c r="C78" s="59"/>
      <c r="D78" s="97"/>
      <c r="E78" s="100" t="s">
        <v>131</v>
      </c>
      <c r="F78" s="20"/>
      <c r="G78" s="309">
        <f t="shared" si="1"/>
        <v>0</v>
      </c>
      <c r="H78" s="120"/>
      <c r="I78" s="110"/>
    </row>
    <row r="79" spans="1:9" hidden="1">
      <c r="A79" s="108"/>
      <c r="B79" s="58"/>
      <c r="C79" s="59"/>
      <c r="D79" s="97"/>
      <c r="E79" s="100" t="s">
        <v>131</v>
      </c>
      <c r="F79" s="20"/>
      <c r="G79" s="309">
        <f t="shared" si="1"/>
        <v>0</v>
      </c>
      <c r="H79" s="120"/>
      <c r="I79" s="110"/>
    </row>
    <row r="80" spans="1:9" ht="12.75" hidden="1" customHeight="1">
      <c r="A80" s="108">
        <v>2140</v>
      </c>
      <c r="B80" s="55" t="s">
        <v>154</v>
      </c>
      <c r="C80" s="57">
        <v>4</v>
      </c>
      <c r="D80" s="96">
        <v>0</v>
      </c>
      <c r="E80" s="101" t="s">
        <v>266</v>
      </c>
      <c r="F80" s="18" t="s">
        <v>267</v>
      </c>
      <c r="G80" s="309">
        <f t="shared" si="1"/>
        <v>0</v>
      </c>
      <c r="H80" s="120"/>
      <c r="I80" s="110"/>
    </row>
    <row r="81" spans="1:9" s="19" customFormat="1" ht="10.5" hidden="1" customHeight="1">
      <c r="A81" s="108"/>
      <c r="B81" s="55"/>
      <c r="C81" s="57"/>
      <c r="D81" s="96"/>
      <c r="E81" s="100" t="s">
        <v>100</v>
      </c>
      <c r="F81" s="18"/>
      <c r="G81" s="309">
        <f t="shared" si="1"/>
        <v>0</v>
      </c>
      <c r="H81" s="119"/>
      <c r="I81" s="109"/>
    </row>
    <row r="82" spans="1:9" hidden="1">
      <c r="A82" s="108">
        <v>2141</v>
      </c>
      <c r="B82" s="58" t="s">
        <v>154</v>
      </c>
      <c r="C82" s="59">
        <v>4</v>
      </c>
      <c r="D82" s="97">
        <v>1</v>
      </c>
      <c r="E82" s="100" t="s">
        <v>268</v>
      </c>
      <c r="F82" s="23" t="s">
        <v>269</v>
      </c>
      <c r="G82" s="309">
        <f t="shared" si="1"/>
        <v>0</v>
      </c>
      <c r="H82" s="120"/>
      <c r="I82" s="110"/>
    </row>
    <row r="83" spans="1:9" ht="36" hidden="1">
      <c r="A83" s="108"/>
      <c r="B83" s="58"/>
      <c r="C83" s="59"/>
      <c r="D83" s="97"/>
      <c r="E83" s="100" t="s">
        <v>130</v>
      </c>
      <c r="F83" s="20"/>
      <c r="G83" s="309">
        <f t="shared" si="1"/>
        <v>0</v>
      </c>
      <c r="H83" s="120"/>
      <c r="I83" s="110"/>
    </row>
    <row r="84" spans="1:9" hidden="1">
      <c r="A84" s="108"/>
      <c r="B84" s="58"/>
      <c r="C84" s="59"/>
      <c r="D84" s="97"/>
      <c r="E84" s="100" t="s">
        <v>131</v>
      </c>
      <c r="F84" s="20"/>
      <c r="G84" s="309">
        <f t="shared" si="1"/>
        <v>0</v>
      </c>
      <c r="H84" s="120"/>
      <c r="I84" s="110"/>
    </row>
    <row r="85" spans="1:9" hidden="1">
      <c r="A85" s="108"/>
      <c r="B85" s="58"/>
      <c r="C85" s="59"/>
      <c r="D85" s="97"/>
      <c r="E85" s="100" t="s">
        <v>131</v>
      </c>
      <c r="F85" s="20"/>
      <c r="G85" s="309">
        <f t="shared" si="1"/>
        <v>0</v>
      </c>
      <c r="H85" s="120"/>
      <c r="I85" s="110"/>
    </row>
    <row r="86" spans="1:9" ht="36" hidden="1">
      <c r="A86" s="108">
        <v>2150</v>
      </c>
      <c r="B86" s="55" t="s">
        <v>154</v>
      </c>
      <c r="C86" s="57">
        <v>5</v>
      </c>
      <c r="D86" s="96">
        <v>0</v>
      </c>
      <c r="E86" s="101" t="s">
        <v>270</v>
      </c>
      <c r="F86" s="18" t="s">
        <v>271</v>
      </c>
      <c r="G86" s="309">
        <f t="shared" si="1"/>
        <v>0</v>
      </c>
      <c r="H86" s="120"/>
      <c r="I86" s="110"/>
    </row>
    <row r="87" spans="1:9" s="19" customFormat="1" ht="10.5" hidden="1" customHeight="1">
      <c r="A87" s="108"/>
      <c r="B87" s="55"/>
      <c r="C87" s="57"/>
      <c r="D87" s="96"/>
      <c r="E87" s="100" t="s">
        <v>100</v>
      </c>
      <c r="F87" s="18"/>
      <c r="G87" s="309">
        <f t="shared" si="1"/>
        <v>0</v>
      </c>
      <c r="H87" s="119"/>
      <c r="I87" s="109"/>
    </row>
    <row r="88" spans="1:9" ht="24" hidden="1">
      <c r="A88" s="108">
        <v>2151</v>
      </c>
      <c r="B88" s="58" t="s">
        <v>154</v>
      </c>
      <c r="C88" s="59">
        <v>5</v>
      </c>
      <c r="D88" s="97">
        <v>1</v>
      </c>
      <c r="E88" s="100" t="s">
        <v>272</v>
      </c>
      <c r="F88" s="23" t="s">
        <v>273</v>
      </c>
      <c r="G88" s="309">
        <f t="shared" si="1"/>
        <v>0</v>
      </c>
      <c r="H88" s="120"/>
      <c r="I88" s="110"/>
    </row>
    <row r="89" spans="1:9" ht="36" hidden="1">
      <c r="A89" s="108"/>
      <c r="B89" s="58"/>
      <c r="C89" s="59"/>
      <c r="D89" s="97"/>
      <c r="E89" s="100" t="s">
        <v>130</v>
      </c>
      <c r="F89" s="20"/>
      <c r="G89" s="309">
        <f t="shared" si="1"/>
        <v>0</v>
      </c>
      <c r="H89" s="120"/>
      <c r="I89" s="110"/>
    </row>
    <row r="90" spans="1:9" hidden="1">
      <c r="A90" s="108"/>
      <c r="B90" s="58"/>
      <c r="C90" s="59"/>
      <c r="D90" s="97"/>
      <c r="E90" s="100" t="s">
        <v>131</v>
      </c>
      <c r="F90" s="20"/>
      <c r="G90" s="309">
        <f t="shared" si="1"/>
        <v>0</v>
      </c>
      <c r="H90" s="120"/>
      <c r="I90" s="110"/>
    </row>
    <row r="91" spans="1:9" hidden="1">
      <c r="A91" s="108"/>
      <c r="B91" s="58"/>
      <c r="C91" s="59"/>
      <c r="D91" s="97"/>
      <c r="E91" s="100" t="s">
        <v>131</v>
      </c>
      <c r="F91" s="20"/>
      <c r="G91" s="309">
        <f t="shared" si="1"/>
        <v>0</v>
      </c>
      <c r="H91" s="120"/>
      <c r="I91" s="110"/>
    </row>
    <row r="92" spans="1:9" ht="28.5" hidden="1">
      <c r="A92" s="108">
        <v>2160</v>
      </c>
      <c r="B92" s="55" t="s">
        <v>154</v>
      </c>
      <c r="C92" s="57">
        <v>6</v>
      </c>
      <c r="D92" s="96">
        <v>0</v>
      </c>
      <c r="E92" s="101" t="s">
        <v>274</v>
      </c>
      <c r="F92" s="18" t="s">
        <v>275</v>
      </c>
      <c r="G92" s="309">
        <f t="shared" si="1"/>
        <v>0</v>
      </c>
      <c r="H92" s="120"/>
      <c r="I92" s="110"/>
    </row>
    <row r="93" spans="1:9" s="19" customFormat="1" ht="10.5" hidden="1" customHeight="1">
      <c r="A93" s="108"/>
      <c r="B93" s="55"/>
      <c r="C93" s="57"/>
      <c r="D93" s="96"/>
      <c r="E93" s="100" t="s">
        <v>100</v>
      </c>
      <c r="F93" s="18"/>
      <c r="G93" s="309">
        <f t="shared" si="1"/>
        <v>0</v>
      </c>
      <c r="H93" s="119"/>
      <c r="I93" s="109"/>
    </row>
    <row r="94" spans="1:9" ht="24" hidden="1">
      <c r="A94" s="108">
        <v>2161</v>
      </c>
      <c r="B94" s="58" t="s">
        <v>154</v>
      </c>
      <c r="C94" s="59">
        <v>6</v>
      </c>
      <c r="D94" s="97">
        <v>1</v>
      </c>
      <c r="E94" s="100" t="s">
        <v>276</v>
      </c>
      <c r="F94" s="20" t="s">
        <v>277</v>
      </c>
      <c r="G94" s="309">
        <f t="shared" si="1"/>
        <v>0</v>
      </c>
      <c r="H94" s="120"/>
      <c r="I94" s="110"/>
    </row>
    <row r="95" spans="1:9" ht="36" hidden="1">
      <c r="A95" s="108"/>
      <c r="B95" s="58"/>
      <c r="C95" s="59"/>
      <c r="D95" s="97"/>
      <c r="E95" s="100" t="s">
        <v>130</v>
      </c>
      <c r="F95" s="20"/>
      <c r="G95" s="309">
        <f t="shared" si="1"/>
        <v>0</v>
      </c>
      <c r="H95" s="120"/>
      <c r="I95" s="110"/>
    </row>
    <row r="96" spans="1:9" hidden="1">
      <c r="A96" s="108"/>
      <c r="B96" s="58"/>
      <c r="C96" s="59"/>
      <c r="D96" s="97"/>
      <c r="E96" s="100" t="s">
        <v>131</v>
      </c>
      <c r="F96" s="20"/>
      <c r="G96" s="309">
        <f t="shared" si="1"/>
        <v>0</v>
      </c>
      <c r="H96" s="120"/>
      <c r="I96" s="110"/>
    </row>
    <row r="97" spans="1:9" hidden="1">
      <c r="A97" s="108"/>
      <c r="B97" s="58"/>
      <c r="C97" s="59"/>
      <c r="D97" s="97"/>
      <c r="E97" s="100" t="s">
        <v>131</v>
      </c>
      <c r="F97" s="20"/>
      <c r="G97" s="309">
        <f t="shared" si="1"/>
        <v>0</v>
      </c>
      <c r="H97" s="120"/>
      <c r="I97" s="110"/>
    </row>
    <row r="98" spans="1:9" hidden="1">
      <c r="A98" s="108">
        <v>2170</v>
      </c>
      <c r="B98" s="55" t="s">
        <v>154</v>
      </c>
      <c r="C98" s="57">
        <v>7</v>
      </c>
      <c r="D98" s="96">
        <v>0</v>
      </c>
      <c r="E98" s="101" t="s">
        <v>178</v>
      </c>
      <c r="F98" s="20"/>
      <c r="G98" s="309">
        <f t="shared" si="1"/>
        <v>0</v>
      </c>
      <c r="H98" s="120"/>
      <c r="I98" s="110"/>
    </row>
    <row r="99" spans="1:9" s="19" customFormat="1" ht="10.5" hidden="1" customHeight="1">
      <c r="A99" s="108"/>
      <c r="B99" s="55"/>
      <c r="C99" s="57"/>
      <c r="D99" s="96"/>
      <c r="E99" s="100" t="s">
        <v>100</v>
      </c>
      <c r="F99" s="18"/>
      <c r="G99" s="309">
        <f t="shared" si="1"/>
        <v>0</v>
      </c>
      <c r="H99" s="119"/>
      <c r="I99" s="109"/>
    </row>
    <row r="100" spans="1:9" hidden="1">
      <c r="A100" s="108">
        <v>2171</v>
      </c>
      <c r="B100" s="58" t="s">
        <v>154</v>
      </c>
      <c r="C100" s="59">
        <v>7</v>
      </c>
      <c r="D100" s="97">
        <v>1</v>
      </c>
      <c r="E100" s="100" t="s">
        <v>178</v>
      </c>
      <c r="F100" s="20"/>
      <c r="G100" s="309">
        <f t="shared" si="1"/>
        <v>0</v>
      </c>
      <c r="H100" s="120"/>
      <c r="I100" s="110"/>
    </row>
    <row r="101" spans="1:9" ht="36" hidden="1">
      <c r="A101" s="108"/>
      <c r="B101" s="58"/>
      <c r="C101" s="59"/>
      <c r="D101" s="97"/>
      <c r="E101" s="100" t="s">
        <v>130</v>
      </c>
      <c r="F101" s="20"/>
      <c r="G101" s="309">
        <f t="shared" si="1"/>
        <v>0</v>
      </c>
      <c r="H101" s="120"/>
      <c r="I101" s="110"/>
    </row>
    <row r="102" spans="1:9" hidden="1">
      <c r="A102" s="108"/>
      <c r="B102" s="58"/>
      <c r="C102" s="59"/>
      <c r="D102" s="97"/>
      <c r="E102" s="100" t="s">
        <v>131</v>
      </c>
      <c r="F102" s="20"/>
      <c r="G102" s="309">
        <f t="shared" si="1"/>
        <v>0</v>
      </c>
      <c r="H102" s="120"/>
      <c r="I102" s="110"/>
    </row>
    <row r="103" spans="1:9" hidden="1">
      <c r="A103" s="108"/>
      <c r="B103" s="58"/>
      <c r="C103" s="59"/>
      <c r="D103" s="97"/>
      <c r="E103" s="100" t="s">
        <v>131</v>
      </c>
      <c r="F103" s="20"/>
      <c r="G103" s="309">
        <f t="shared" si="1"/>
        <v>0</v>
      </c>
      <c r="H103" s="120"/>
      <c r="I103" s="110"/>
    </row>
    <row r="104" spans="1:9" ht="29.25" hidden="1" customHeight="1">
      <c r="A104" s="108">
        <v>2180</v>
      </c>
      <c r="B104" s="55" t="s">
        <v>154</v>
      </c>
      <c r="C104" s="57">
        <v>8</v>
      </c>
      <c r="D104" s="96">
        <v>0</v>
      </c>
      <c r="E104" s="101" t="s">
        <v>278</v>
      </c>
      <c r="F104" s="18" t="s">
        <v>279</v>
      </c>
      <c r="G104" s="309">
        <f t="shared" si="1"/>
        <v>0</v>
      </c>
      <c r="H104" s="120"/>
      <c r="I104" s="110"/>
    </row>
    <row r="105" spans="1:9" s="19" customFormat="1" ht="10.5" hidden="1" customHeight="1">
      <c r="A105" s="108"/>
      <c r="B105" s="55"/>
      <c r="C105" s="57"/>
      <c r="D105" s="96"/>
      <c r="E105" s="100" t="s">
        <v>100</v>
      </c>
      <c r="F105" s="18"/>
      <c r="G105" s="309">
        <f t="shared" si="1"/>
        <v>0</v>
      </c>
      <c r="H105" s="119"/>
      <c r="I105" s="109"/>
    </row>
    <row r="106" spans="1:9" ht="28.5" hidden="1">
      <c r="A106" s="108">
        <v>2181</v>
      </c>
      <c r="B106" s="58" t="s">
        <v>154</v>
      </c>
      <c r="C106" s="59">
        <v>8</v>
      </c>
      <c r="D106" s="97">
        <v>1</v>
      </c>
      <c r="E106" s="100" t="s">
        <v>278</v>
      </c>
      <c r="F106" s="23" t="s">
        <v>280</v>
      </c>
      <c r="G106" s="309">
        <f t="shared" si="1"/>
        <v>0</v>
      </c>
      <c r="H106" s="120"/>
      <c r="I106" s="110"/>
    </row>
    <row r="107" spans="1:9" hidden="1">
      <c r="A107" s="108"/>
      <c r="B107" s="58"/>
      <c r="C107" s="59"/>
      <c r="D107" s="97"/>
      <c r="E107" s="164" t="s">
        <v>100</v>
      </c>
      <c r="F107" s="23"/>
      <c r="G107" s="309">
        <f t="shared" si="1"/>
        <v>0</v>
      </c>
      <c r="H107" s="120"/>
      <c r="I107" s="110"/>
    </row>
    <row r="108" spans="1:9" hidden="1">
      <c r="A108" s="108">
        <v>2182</v>
      </c>
      <c r="B108" s="58" t="s">
        <v>154</v>
      </c>
      <c r="C108" s="59">
        <v>8</v>
      </c>
      <c r="D108" s="97">
        <v>1</v>
      </c>
      <c r="E108" s="164" t="s">
        <v>104</v>
      </c>
      <c r="F108" s="23"/>
      <c r="G108" s="309">
        <f t="shared" si="1"/>
        <v>0</v>
      </c>
      <c r="H108" s="120"/>
      <c r="I108" s="110"/>
    </row>
    <row r="109" spans="1:9" hidden="1">
      <c r="A109" s="108">
        <v>2183</v>
      </c>
      <c r="B109" s="58" t="s">
        <v>154</v>
      </c>
      <c r="C109" s="59">
        <v>8</v>
      </c>
      <c r="D109" s="97">
        <v>1</v>
      </c>
      <c r="E109" s="164" t="s">
        <v>105</v>
      </c>
      <c r="F109" s="23"/>
      <c r="G109" s="309">
        <f t="shared" si="1"/>
        <v>0</v>
      </c>
      <c r="H109" s="120"/>
      <c r="I109" s="110"/>
    </row>
    <row r="110" spans="1:9" ht="24" hidden="1">
      <c r="A110" s="108">
        <v>2184</v>
      </c>
      <c r="B110" s="58" t="s">
        <v>154</v>
      </c>
      <c r="C110" s="59">
        <v>8</v>
      </c>
      <c r="D110" s="97">
        <v>1</v>
      </c>
      <c r="E110" s="164" t="s">
        <v>106</v>
      </c>
      <c r="F110" s="23"/>
      <c r="G110" s="309">
        <f t="shared" si="1"/>
        <v>0</v>
      </c>
      <c r="H110" s="120"/>
      <c r="I110" s="110"/>
    </row>
    <row r="111" spans="1:9" ht="36" hidden="1">
      <c r="A111" s="108"/>
      <c r="B111" s="58"/>
      <c r="C111" s="59"/>
      <c r="D111" s="97"/>
      <c r="E111" s="100" t="s">
        <v>130</v>
      </c>
      <c r="F111" s="20"/>
      <c r="G111" s="309">
        <f t="shared" si="1"/>
        <v>0</v>
      </c>
      <c r="H111" s="120"/>
      <c r="I111" s="110"/>
    </row>
    <row r="112" spans="1:9" hidden="1">
      <c r="A112" s="108"/>
      <c r="B112" s="58"/>
      <c r="C112" s="59"/>
      <c r="D112" s="97"/>
      <c r="E112" s="100" t="s">
        <v>131</v>
      </c>
      <c r="F112" s="20"/>
      <c r="G112" s="309">
        <f t="shared" si="1"/>
        <v>0</v>
      </c>
      <c r="H112" s="120"/>
      <c r="I112" s="110"/>
    </row>
    <row r="113" spans="1:9" hidden="1">
      <c r="A113" s="108"/>
      <c r="B113" s="58"/>
      <c r="C113" s="59"/>
      <c r="D113" s="97"/>
      <c r="E113" s="100" t="s">
        <v>131</v>
      </c>
      <c r="F113" s="20"/>
      <c r="G113" s="309">
        <f t="shared" si="1"/>
        <v>0</v>
      </c>
      <c r="H113" s="120"/>
      <c r="I113" s="110"/>
    </row>
    <row r="114" spans="1:9" hidden="1">
      <c r="A114" s="108">
        <v>2185</v>
      </c>
      <c r="B114" s="58" t="s">
        <v>159</v>
      </c>
      <c r="C114" s="59">
        <v>8</v>
      </c>
      <c r="D114" s="97">
        <v>1</v>
      </c>
      <c r="E114" s="164"/>
      <c r="F114" s="23"/>
      <c r="G114" s="309">
        <f t="shared" si="1"/>
        <v>0</v>
      </c>
      <c r="H114" s="120"/>
      <c r="I114" s="110"/>
    </row>
    <row r="115" spans="1:9" s="134" customFormat="1" ht="40.5" hidden="1" customHeight="1">
      <c r="A115" s="130">
        <v>2200</v>
      </c>
      <c r="B115" s="55" t="s">
        <v>155</v>
      </c>
      <c r="C115" s="57">
        <v>0</v>
      </c>
      <c r="D115" s="96">
        <v>0</v>
      </c>
      <c r="E115" s="122" t="s">
        <v>13</v>
      </c>
      <c r="F115" s="131" t="s">
        <v>281</v>
      </c>
      <c r="G115" s="309">
        <f t="shared" si="1"/>
        <v>0</v>
      </c>
      <c r="H115" s="132"/>
      <c r="I115" s="133"/>
    </row>
    <row r="116" spans="1:9" ht="11.25" hidden="1" customHeight="1">
      <c r="A116" s="106"/>
      <c r="B116" s="55"/>
      <c r="C116" s="56"/>
      <c r="D116" s="95"/>
      <c r="E116" s="100" t="s">
        <v>99</v>
      </c>
      <c r="F116" s="17"/>
      <c r="G116" s="309">
        <f t="shared" si="1"/>
        <v>0</v>
      </c>
      <c r="H116" s="118"/>
      <c r="I116" s="107"/>
    </row>
    <row r="117" spans="1:9" hidden="1">
      <c r="A117" s="108">
        <v>2210</v>
      </c>
      <c r="B117" s="55" t="s">
        <v>155</v>
      </c>
      <c r="C117" s="59">
        <v>1</v>
      </c>
      <c r="D117" s="97">
        <v>0</v>
      </c>
      <c r="E117" s="101" t="s">
        <v>282</v>
      </c>
      <c r="F117" s="24" t="s">
        <v>283</v>
      </c>
      <c r="G117" s="309">
        <f t="shared" si="1"/>
        <v>0</v>
      </c>
      <c r="H117" s="120"/>
      <c r="I117" s="110"/>
    </row>
    <row r="118" spans="1:9" s="19" customFormat="1" ht="10.5" hidden="1" customHeight="1">
      <c r="A118" s="108"/>
      <c r="B118" s="55"/>
      <c r="C118" s="57"/>
      <c r="D118" s="96"/>
      <c r="E118" s="100" t="s">
        <v>100</v>
      </c>
      <c r="F118" s="18"/>
      <c r="G118" s="309">
        <f t="shared" si="1"/>
        <v>0</v>
      </c>
      <c r="H118" s="119"/>
      <c r="I118" s="109"/>
    </row>
    <row r="119" spans="1:9" hidden="1">
      <c r="A119" s="108">
        <v>2211</v>
      </c>
      <c r="B119" s="58" t="s">
        <v>155</v>
      </c>
      <c r="C119" s="59">
        <v>1</v>
      </c>
      <c r="D119" s="97">
        <v>1</v>
      </c>
      <c r="E119" s="100" t="s">
        <v>284</v>
      </c>
      <c r="F119" s="23" t="s">
        <v>285</v>
      </c>
      <c r="G119" s="309">
        <f t="shared" si="1"/>
        <v>0</v>
      </c>
      <c r="H119" s="120"/>
      <c r="I119" s="110"/>
    </row>
    <row r="120" spans="1:9" ht="36" hidden="1">
      <c r="A120" s="108"/>
      <c r="B120" s="58"/>
      <c r="C120" s="59"/>
      <c r="D120" s="97"/>
      <c r="E120" s="100" t="s">
        <v>130</v>
      </c>
      <c r="F120" s="20"/>
      <c r="G120" s="309">
        <f t="shared" si="1"/>
        <v>0</v>
      </c>
      <c r="H120" s="120"/>
      <c r="I120" s="110"/>
    </row>
    <row r="121" spans="1:9" hidden="1">
      <c r="A121" s="108"/>
      <c r="B121" s="58"/>
      <c r="C121" s="59"/>
      <c r="D121" s="97"/>
      <c r="E121" s="100" t="s">
        <v>131</v>
      </c>
      <c r="F121" s="20"/>
      <c r="G121" s="309">
        <f t="shared" si="1"/>
        <v>0</v>
      </c>
      <c r="H121" s="120"/>
      <c r="I121" s="110"/>
    </row>
    <row r="122" spans="1:9" hidden="1">
      <c r="A122" s="108"/>
      <c r="B122" s="58"/>
      <c r="C122" s="59"/>
      <c r="D122" s="97"/>
      <c r="E122" s="100" t="s">
        <v>131</v>
      </c>
      <c r="F122" s="20"/>
      <c r="G122" s="309">
        <f t="shared" si="1"/>
        <v>0</v>
      </c>
      <c r="H122" s="120"/>
      <c r="I122" s="110"/>
    </row>
    <row r="123" spans="1:9" hidden="1">
      <c r="A123" s="108">
        <v>2220</v>
      </c>
      <c r="B123" s="55" t="s">
        <v>155</v>
      </c>
      <c r="C123" s="57">
        <v>2</v>
      </c>
      <c r="D123" s="96">
        <v>0</v>
      </c>
      <c r="E123" s="101" t="s">
        <v>286</v>
      </c>
      <c r="F123" s="24" t="s">
        <v>287</v>
      </c>
      <c r="G123" s="309">
        <f t="shared" si="1"/>
        <v>0</v>
      </c>
      <c r="H123" s="120"/>
      <c r="I123" s="110"/>
    </row>
    <row r="124" spans="1:9" s="19" customFormat="1" ht="10.5" hidden="1" customHeight="1">
      <c r="A124" s="108"/>
      <c r="B124" s="55"/>
      <c r="C124" s="57"/>
      <c r="D124" s="96"/>
      <c r="E124" s="100" t="s">
        <v>100</v>
      </c>
      <c r="F124" s="18"/>
      <c r="G124" s="309">
        <f t="shared" si="1"/>
        <v>0</v>
      </c>
      <c r="H124" s="119"/>
      <c r="I124" s="109"/>
    </row>
    <row r="125" spans="1:9" hidden="1">
      <c r="A125" s="108">
        <v>2221</v>
      </c>
      <c r="B125" s="58" t="s">
        <v>155</v>
      </c>
      <c r="C125" s="59">
        <v>2</v>
      </c>
      <c r="D125" s="97">
        <v>1</v>
      </c>
      <c r="E125" s="100" t="s">
        <v>288</v>
      </c>
      <c r="F125" s="23" t="s">
        <v>289</v>
      </c>
      <c r="G125" s="309">
        <f t="shared" si="1"/>
        <v>0</v>
      </c>
      <c r="H125" s="120"/>
      <c r="I125" s="110"/>
    </row>
    <row r="126" spans="1:9" ht="36" hidden="1">
      <c r="A126" s="108"/>
      <c r="B126" s="58"/>
      <c r="C126" s="59"/>
      <c r="D126" s="97"/>
      <c r="E126" s="100" t="s">
        <v>130</v>
      </c>
      <c r="F126" s="20"/>
      <c r="G126" s="309">
        <f t="shared" si="1"/>
        <v>0</v>
      </c>
      <c r="H126" s="120"/>
      <c r="I126" s="110"/>
    </row>
    <row r="127" spans="1:9" hidden="1">
      <c r="A127" s="108"/>
      <c r="B127" s="58"/>
      <c r="C127" s="59"/>
      <c r="D127" s="97"/>
      <c r="E127" s="100" t="s">
        <v>131</v>
      </c>
      <c r="F127" s="20"/>
      <c r="G127" s="309">
        <f t="shared" si="1"/>
        <v>0</v>
      </c>
      <c r="H127" s="120"/>
      <c r="I127" s="110"/>
    </row>
    <row r="128" spans="1:9" hidden="1">
      <c r="A128" s="108"/>
      <c r="B128" s="58"/>
      <c r="C128" s="59"/>
      <c r="D128" s="97"/>
      <c r="E128" s="100" t="s">
        <v>131</v>
      </c>
      <c r="F128" s="20"/>
      <c r="G128" s="309">
        <f t="shared" si="1"/>
        <v>0</v>
      </c>
      <c r="H128" s="120"/>
      <c r="I128" s="110"/>
    </row>
    <row r="129" spans="1:9" hidden="1">
      <c r="A129" s="108">
        <v>2230</v>
      </c>
      <c r="B129" s="55" t="s">
        <v>155</v>
      </c>
      <c r="C129" s="59">
        <v>3</v>
      </c>
      <c r="D129" s="97">
        <v>0</v>
      </c>
      <c r="E129" s="101" t="s">
        <v>290</v>
      </c>
      <c r="F129" s="24" t="s">
        <v>291</v>
      </c>
      <c r="G129" s="309">
        <f t="shared" si="1"/>
        <v>0</v>
      </c>
      <c r="H129" s="120"/>
      <c r="I129" s="110"/>
    </row>
    <row r="130" spans="1:9" s="19" customFormat="1" ht="10.5" hidden="1" customHeight="1">
      <c r="A130" s="108"/>
      <c r="B130" s="55"/>
      <c r="C130" s="57"/>
      <c r="D130" s="96"/>
      <c r="E130" s="100" t="s">
        <v>100</v>
      </c>
      <c r="F130" s="18"/>
      <c r="G130" s="309">
        <f t="shared" si="1"/>
        <v>0</v>
      </c>
      <c r="H130" s="119"/>
      <c r="I130" s="109"/>
    </row>
    <row r="131" spans="1:9" hidden="1">
      <c r="A131" s="108">
        <v>2231</v>
      </c>
      <c r="B131" s="58" t="s">
        <v>155</v>
      </c>
      <c r="C131" s="59">
        <v>3</v>
      </c>
      <c r="D131" s="97">
        <v>1</v>
      </c>
      <c r="E131" s="100" t="s">
        <v>292</v>
      </c>
      <c r="F131" s="23" t="s">
        <v>293</v>
      </c>
      <c r="G131" s="309">
        <f t="shared" si="1"/>
        <v>0</v>
      </c>
      <c r="H131" s="120"/>
      <c r="I131" s="110"/>
    </row>
    <row r="132" spans="1:9" ht="36" hidden="1">
      <c r="A132" s="108"/>
      <c r="B132" s="58"/>
      <c r="C132" s="59"/>
      <c r="D132" s="97"/>
      <c r="E132" s="100" t="s">
        <v>130</v>
      </c>
      <c r="F132" s="20"/>
      <c r="G132" s="309">
        <f t="shared" si="1"/>
        <v>0</v>
      </c>
      <c r="H132" s="120"/>
      <c r="I132" s="110"/>
    </row>
    <row r="133" spans="1:9" hidden="1">
      <c r="A133" s="108"/>
      <c r="B133" s="58"/>
      <c r="C133" s="59"/>
      <c r="D133" s="97"/>
      <c r="E133" s="100" t="s">
        <v>131</v>
      </c>
      <c r="F133" s="20"/>
      <c r="G133" s="309">
        <f t="shared" si="1"/>
        <v>0</v>
      </c>
      <c r="H133" s="120"/>
      <c r="I133" s="110"/>
    </row>
    <row r="134" spans="1:9" hidden="1">
      <c r="A134" s="108"/>
      <c r="B134" s="58"/>
      <c r="C134" s="59"/>
      <c r="D134" s="97"/>
      <c r="E134" s="100" t="s">
        <v>131</v>
      </c>
      <c r="F134" s="20"/>
      <c r="G134" s="309">
        <f t="shared" si="1"/>
        <v>0</v>
      </c>
      <c r="H134" s="120"/>
      <c r="I134" s="110"/>
    </row>
    <row r="135" spans="1:9" ht="24" hidden="1">
      <c r="A135" s="108">
        <v>2240</v>
      </c>
      <c r="B135" s="55" t="s">
        <v>155</v>
      </c>
      <c r="C135" s="57">
        <v>4</v>
      </c>
      <c r="D135" s="96">
        <v>0</v>
      </c>
      <c r="E135" s="101" t="s">
        <v>294</v>
      </c>
      <c r="F135" s="18" t="s">
        <v>295</v>
      </c>
      <c r="G135" s="309">
        <f t="shared" si="1"/>
        <v>0</v>
      </c>
      <c r="H135" s="120"/>
      <c r="I135" s="110"/>
    </row>
    <row r="136" spans="1:9" s="19" customFormat="1" ht="10.5" hidden="1" customHeight="1">
      <c r="A136" s="108"/>
      <c r="B136" s="55"/>
      <c r="C136" s="57"/>
      <c r="D136" s="96"/>
      <c r="E136" s="100" t="s">
        <v>100</v>
      </c>
      <c r="F136" s="18"/>
      <c r="G136" s="309">
        <f t="shared" si="1"/>
        <v>0</v>
      </c>
      <c r="H136" s="119"/>
      <c r="I136" s="109"/>
    </row>
    <row r="137" spans="1:9" ht="24" hidden="1">
      <c r="A137" s="108">
        <v>2241</v>
      </c>
      <c r="B137" s="58" t="s">
        <v>155</v>
      </c>
      <c r="C137" s="59">
        <v>4</v>
      </c>
      <c r="D137" s="97">
        <v>1</v>
      </c>
      <c r="E137" s="100" t="s">
        <v>294</v>
      </c>
      <c r="F137" s="23" t="s">
        <v>295</v>
      </c>
      <c r="G137" s="309">
        <f t="shared" si="1"/>
        <v>0</v>
      </c>
      <c r="H137" s="120"/>
      <c r="I137" s="110"/>
    </row>
    <row r="138" spans="1:9" s="19" customFormat="1" ht="10.5" hidden="1" customHeight="1">
      <c r="A138" s="108"/>
      <c r="B138" s="55"/>
      <c r="C138" s="57"/>
      <c r="D138" s="96"/>
      <c r="E138" s="100" t="s">
        <v>100</v>
      </c>
      <c r="F138" s="18"/>
      <c r="G138" s="309">
        <f t="shared" si="1"/>
        <v>0</v>
      </c>
      <c r="H138" s="119"/>
      <c r="I138" s="109"/>
    </row>
    <row r="139" spans="1:9" hidden="1">
      <c r="A139" s="108">
        <v>2250</v>
      </c>
      <c r="B139" s="55" t="s">
        <v>155</v>
      </c>
      <c r="C139" s="57">
        <v>5</v>
      </c>
      <c r="D139" s="96">
        <v>0</v>
      </c>
      <c r="E139" s="101" t="s">
        <v>296</v>
      </c>
      <c r="F139" s="18" t="s">
        <v>297</v>
      </c>
      <c r="G139" s="309">
        <f t="shared" si="1"/>
        <v>0</v>
      </c>
      <c r="H139" s="120"/>
      <c r="I139" s="110"/>
    </row>
    <row r="140" spans="1:9" s="19" customFormat="1" ht="10.5" hidden="1" customHeight="1">
      <c r="A140" s="108"/>
      <c r="B140" s="55"/>
      <c r="C140" s="57"/>
      <c r="D140" s="96"/>
      <c r="E140" s="100" t="s">
        <v>100</v>
      </c>
      <c r="F140" s="18"/>
      <c r="G140" s="309">
        <f t="shared" ref="G140:G202" si="2">H140+I140</f>
        <v>0</v>
      </c>
      <c r="H140" s="119"/>
      <c r="I140" s="109"/>
    </row>
    <row r="141" spans="1:9" hidden="1">
      <c r="A141" s="108">
        <v>2251</v>
      </c>
      <c r="B141" s="58" t="s">
        <v>155</v>
      </c>
      <c r="C141" s="59">
        <v>5</v>
      </c>
      <c r="D141" s="97">
        <v>1</v>
      </c>
      <c r="E141" s="100" t="s">
        <v>296</v>
      </c>
      <c r="F141" s="23" t="s">
        <v>298</v>
      </c>
      <c r="G141" s="309">
        <f t="shared" si="2"/>
        <v>0</v>
      </c>
      <c r="H141" s="120"/>
      <c r="I141" s="110"/>
    </row>
    <row r="142" spans="1:9" ht="36" hidden="1">
      <c r="A142" s="108"/>
      <c r="B142" s="58"/>
      <c r="C142" s="59"/>
      <c r="D142" s="97"/>
      <c r="E142" s="100" t="s">
        <v>130</v>
      </c>
      <c r="F142" s="20"/>
      <c r="G142" s="309">
        <f t="shared" si="2"/>
        <v>0</v>
      </c>
      <c r="H142" s="120"/>
      <c r="I142" s="110"/>
    </row>
    <row r="143" spans="1:9" hidden="1">
      <c r="A143" s="108"/>
      <c r="B143" s="58"/>
      <c r="C143" s="59"/>
      <c r="D143" s="97"/>
      <c r="E143" s="100" t="s">
        <v>131</v>
      </c>
      <c r="F143" s="20"/>
      <c r="G143" s="309">
        <f t="shared" si="2"/>
        <v>0</v>
      </c>
      <c r="H143" s="120"/>
      <c r="I143" s="110"/>
    </row>
    <row r="144" spans="1:9" hidden="1">
      <c r="A144" s="108"/>
      <c r="B144" s="58"/>
      <c r="C144" s="59"/>
      <c r="D144" s="97"/>
      <c r="E144" s="100" t="s">
        <v>131</v>
      </c>
      <c r="F144" s="20"/>
      <c r="G144" s="309">
        <f t="shared" si="2"/>
        <v>0</v>
      </c>
      <c r="H144" s="120"/>
      <c r="I144" s="110"/>
    </row>
    <row r="145" spans="1:9" s="134" customFormat="1" ht="58.5" hidden="1" customHeight="1">
      <c r="A145" s="130">
        <v>2300</v>
      </c>
      <c r="B145" s="60" t="s">
        <v>156</v>
      </c>
      <c r="C145" s="57">
        <v>0</v>
      </c>
      <c r="D145" s="96">
        <v>0</v>
      </c>
      <c r="E145" s="138" t="s">
        <v>14</v>
      </c>
      <c r="F145" s="131" t="s">
        <v>299</v>
      </c>
      <c r="G145" s="309">
        <f t="shared" si="2"/>
        <v>0</v>
      </c>
      <c r="H145" s="132"/>
      <c r="I145" s="133"/>
    </row>
    <row r="146" spans="1:9" ht="11.25" hidden="1" customHeight="1">
      <c r="A146" s="106"/>
      <c r="B146" s="55"/>
      <c r="C146" s="56"/>
      <c r="D146" s="95"/>
      <c r="E146" s="100" t="s">
        <v>99</v>
      </c>
      <c r="F146" s="17"/>
      <c r="G146" s="309">
        <f t="shared" si="2"/>
        <v>0</v>
      </c>
      <c r="H146" s="118"/>
      <c r="I146" s="107"/>
    </row>
    <row r="147" spans="1:9" hidden="1">
      <c r="A147" s="108">
        <v>2310</v>
      </c>
      <c r="B147" s="60" t="s">
        <v>156</v>
      </c>
      <c r="C147" s="57">
        <v>1</v>
      </c>
      <c r="D147" s="96">
        <v>0</v>
      </c>
      <c r="E147" s="101" t="s">
        <v>45</v>
      </c>
      <c r="F147" s="18" t="s">
        <v>301</v>
      </c>
      <c r="G147" s="309">
        <f t="shared" si="2"/>
        <v>0</v>
      </c>
      <c r="H147" s="120"/>
      <c r="I147" s="110"/>
    </row>
    <row r="148" spans="1:9" s="19" customFormat="1" ht="10.5" hidden="1" customHeight="1">
      <c r="A148" s="108"/>
      <c r="B148" s="55"/>
      <c r="C148" s="57"/>
      <c r="D148" s="96"/>
      <c r="E148" s="100" t="s">
        <v>100</v>
      </c>
      <c r="F148" s="18"/>
      <c r="G148" s="309">
        <f t="shared" si="2"/>
        <v>0</v>
      </c>
      <c r="H148" s="119"/>
      <c r="I148" s="109"/>
    </row>
    <row r="149" spans="1:9" hidden="1">
      <c r="A149" s="108">
        <v>2311</v>
      </c>
      <c r="B149" s="61" t="s">
        <v>156</v>
      </c>
      <c r="C149" s="59">
        <v>1</v>
      </c>
      <c r="D149" s="97">
        <v>1</v>
      </c>
      <c r="E149" s="100" t="s">
        <v>300</v>
      </c>
      <c r="F149" s="23" t="s">
        <v>302</v>
      </c>
      <c r="G149" s="309">
        <f t="shared" si="2"/>
        <v>0</v>
      </c>
      <c r="H149" s="120"/>
      <c r="I149" s="110"/>
    </row>
    <row r="150" spans="1:9" ht="36" hidden="1">
      <c r="A150" s="108"/>
      <c r="B150" s="58"/>
      <c r="C150" s="59"/>
      <c r="D150" s="97"/>
      <c r="E150" s="100" t="s">
        <v>130</v>
      </c>
      <c r="F150" s="20"/>
      <c r="G150" s="309">
        <f t="shared" si="2"/>
        <v>0</v>
      </c>
      <c r="H150" s="120"/>
      <c r="I150" s="110"/>
    </row>
    <row r="151" spans="1:9" hidden="1">
      <c r="A151" s="108"/>
      <c r="B151" s="58"/>
      <c r="C151" s="59"/>
      <c r="D151" s="97"/>
      <c r="E151" s="100" t="s">
        <v>131</v>
      </c>
      <c r="F151" s="20"/>
      <c r="G151" s="309">
        <f t="shared" si="2"/>
        <v>0</v>
      </c>
      <c r="H151" s="120"/>
      <c r="I151" s="110"/>
    </row>
    <row r="152" spans="1:9" hidden="1">
      <c r="A152" s="108"/>
      <c r="B152" s="58"/>
      <c r="C152" s="59"/>
      <c r="D152" s="97"/>
      <c r="E152" s="100" t="s">
        <v>131</v>
      </c>
      <c r="F152" s="20"/>
      <c r="G152" s="309">
        <f t="shared" si="2"/>
        <v>0</v>
      </c>
      <c r="H152" s="120"/>
      <c r="I152" s="110"/>
    </row>
    <row r="153" spans="1:9" hidden="1">
      <c r="A153" s="108">
        <v>2312</v>
      </c>
      <c r="B153" s="61" t="s">
        <v>156</v>
      </c>
      <c r="C153" s="59">
        <v>1</v>
      </c>
      <c r="D153" s="97">
        <v>2</v>
      </c>
      <c r="E153" s="100" t="s">
        <v>46</v>
      </c>
      <c r="F153" s="23"/>
      <c r="G153" s="309">
        <f t="shared" si="2"/>
        <v>0</v>
      </c>
      <c r="H153" s="120"/>
      <c r="I153" s="110"/>
    </row>
    <row r="154" spans="1:9" ht="36" hidden="1">
      <c r="A154" s="108"/>
      <c r="B154" s="58"/>
      <c r="C154" s="59"/>
      <c r="D154" s="97"/>
      <c r="E154" s="100" t="s">
        <v>130</v>
      </c>
      <c r="F154" s="20"/>
      <c r="G154" s="309">
        <f t="shared" si="2"/>
        <v>0</v>
      </c>
      <c r="H154" s="120"/>
      <c r="I154" s="110"/>
    </row>
    <row r="155" spans="1:9" hidden="1">
      <c r="A155" s="108"/>
      <c r="B155" s="58"/>
      <c r="C155" s="59"/>
      <c r="D155" s="97"/>
      <c r="E155" s="100" t="s">
        <v>131</v>
      </c>
      <c r="F155" s="20"/>
      <c r="G155" s="309">
        <f t="shared" si="2"/>
        <v>0</v>
      </c>
      <c r="H155" s="120"/>
      <c r="I155" s="110"/>
    </row>
    <row r="156" spans="1:9" hidden="1">
      <c r="A156" s="108"/>
      <c r="B156" s="58"/>
      <c r="C156" s="59"/>
      <c r="D156" s="97"/>
      <c r="E156" s="100" t="s">
        <v>131</v>
      </c>
      <c r="F156" s="20"/>
      <c r="G156" s="309">
        <f t="shared" si="2"/>
        <v>0</v>
      </c>
      <c r="H156" s="120"/>
      <c r="I156" s="110"/>
    </row>
    <row r="157" spans="1:9" hidden="1">
      <c r="A157" s="108">
        <v>2313</v>
      </c>
      <c r="B157" s="61" t="s">
        <v>156</v>
      </c>
      <c r="C157" s="59">
        <v>1</v>
      </c>
      <c r="D157" s="97">
        <v>3</v>
      </c>
      <c r="E157" s="100" t="s">
        <v>47</v>
      </c>
      <c r="F157" s="23"/>
      <c r="G157" s="309">
        <f t="shared" si="2"/>
        <v>0</v>
      </c>
      <c r="H157" s="120"/>
      <c r="I157" s="110"/>
    </row>
    <row r="158" spans="1:9" ht="36" hidden="1">
      <c r="A158" s="108"/>
      <c r="B158" s="58"/>
      <c r="C158" s="59"/>
      <c r="D158" s="97"/>
      <c r="E158" s="100" t="s">
        <v>130</v>
      </c>
      <c r="F158" s="20"/>
      <c r="G158" s="309">
        <f t="shared" si="2"/>
        <v>0</v>
      </c>
      <c r="H158" s="120"/>
      <c r="I158" s="110"/>
    </row>
    <row r="159" spans="1:9" hidden="1">
      <c r="A159" s="108"/>
      <c r="B159" s="58"/>
      <c r="C159" s="59"/>
      <c r="D159" s="97"/>
      <c r="E159" s="100" t="s">
        <v>131</v>
      </c>
      <c r="F159" s="20"/>
      <c r="G159" s="309">
        <f t="shared" si="2"/>
        <v>0</v>
      </c>
      <c r="H159" s="120"/>
      <c r="I159" s="110"/>
    </row>
    <row r="160" spans="1:9" hidden="1">
      <c r="A160" s="108"/>
      <c r="B160" s="58"/>
      <c r="C160" s="59"/>
      <c r="D160" s="97"/>
      <c r="E160" s="100" t="s">
        <v>131</v>
      </c>
      <c r="F160" s="20"/>
      <c r="G160" s="309">
        <f t="shared" si="2"/>
        <v>0</v>
      </c>
      <c r="H160" s="120"/>
      <c r="I160" s="110"/>
    </row>
    <row r="161" spans="1:9" hidden="1">
      <c r="A161" s="108">
        <v>2320</v>
      </c>
      <c r="B161" s="60" t="s">
        <v>156</v>
      </c>
      <c r="C161" s="57">
        <v>2</v>
      </c>
      <c r="D161" s="96">
        <v>0</v>
      </c>
      <c r="E161" s="101" t="s">
        <v>48</v>
      </c>
      <c r="F161" s="18" t="s">
        <v>303</v>
      </c>
      <c r="G161" s="309">
        <f t="shared" si="2"/>
        <v>0</v>
      </c>
      <c r="H161" s="120"/>
      <c r="I161" s="110"/>
    </row>
    <row r="162" spans="1:9" s="19" customFormat="1" ht="10.5" hidden="1" customHeight="1">
      <c r="A162" s="108"/>
      <c r="B162" s="55"/>
      <c r="C162" s="57"/>
      <c r="D162" s="96"/>
      <c r="E162" s="100" t="s">
        <v>100</v>
      </c>
      <c r="F162" s="18"/>
      <c r="G162" s="309">
        <f t="shared" si="2"/>
        <v>0</v>
      </c>
      <c r="H162" s="119"/>
      <c r="I162" s="109"/>
    </row>
    <row r="163" spans="1:9" hidden="1">
      <c r="A163" s="108">
        <v>2321</v>
      </c>
      <c r="B163" s="61" t="s">
        <v>156</v>
      </c>
      <c r="C163" s="59">
        <v>2</v>
      </c>
      <c r="D163" s="97">
        <v>1</v>
      </c>
      <c r="E163" s="100" t="s">
        <v>49</v>
      </c>
      <c r="F163" s="23" t="s">
        <v>304</v>
      </c>
      <c r="G163" s="309">
        <f t="shared" si="2"/>
        <v>0</v>
      </c>
      <c r="H163" s="120"/>
      <c r="I163" s="110"/>
    </row>
    <row r="164" spans="1:9" ht="36" hidden="1">
      <c r="A164" s="108"/>
      <c r="B164" s="58"/>
      <c r="C164" s="59"/>
      <c r="D164" s="97"/>
      <c r="E164" s="100" t="s">
        <v>130</v>
      </c>
      <c r="F164" s="20"/>
      <c r="G164" s="309">
        <f t="shared" si="2"/>
        <v>0</v>
      </c>
      <c r="H164" s="120"/>
      <c r="I164" s="110"/>
    </row>
    <row r="165" spans="1:9" hidden="1">
      <c r="A165" s="108"/>
      <c r="B165" s="58"/>
      <c r="C165" s="59"/>
      <c r="D165" s="97"/>
      <c r="E165" s="100" t="s">
        <v>131</v>
      </c>
      <c r="F165" s="20"/>
      <c r="G165" s="309">
        <f t="shared" si="2"/>
        <v>0</v>
      </c>
      <c r="H165" s="120"/>
      <c r="I165" s="110"/>
    </row>
    <row r="166" spans="1:9" hidden="1">
      <c r="A166" s="108"/>
      <c r="B166" s="58"/>
      <c r="C166" s="59"/>
      <c r="D166" s="97"/>
      <c r="E166" s="100" t="s">
        <v>131</v>
      </c>
      <c r="F166" s="20"/>
      <c r="G166" s="309">
        <f t="shared" si="2"/>
        <v>0</v>
      </c>
      <c r="H166" s="120"/>
      <c r="I166" s="110"/>
    </row>
    <row r="167" spans="1:9" ht="24" hidden="1">
      <c r="A167" s="108">
        <v>2330</v>
      </c>
      <c r="B167" s="60" t="s">
        <v>156</v>
      </c>
      <c r="C167" s="57">
        <v>3</v>
      </c>
      <c r="D167" s="96">
        <v>0</v>
      </c>
      <c r="E167" s="101" t="s">
        <v>50</v>
      </c>
      <c r="F167" s="18" t="s">
        <v>305</v>
      </c>
      <c r="G167" s="309">
        <f t="shared" si="2"/>
        <v>0</v>
      </c>
      <c r="H167" s="120"/>
      <c r="I167" s="110"/>
    </row>
    <row r="168" spans="1:9" s="19" customFormat="1" ht="10.5" hidden="1" customHeight="1">
      <c r="A168" s="108"/>
      <c r="B168" s="55"/>
      <c r="C168" s="57"/>
      <c r="D168" s="96"/>
      <c r="E168" s="100" t="s">
        <v>100</v>
      </c>
      <c r="F168" s="18"/>
      <c r="G168" s="309">
        <f t="shared" si="2"/>
        <v>0</v>
      </c>
      <c r="H168" s="119"/>
      <c r="I168" s="109"/>
    </row>
    <row r="169" spans="1:9" hidden="1">
      <c r="A169" s="108">
        <v>2331</v>
      </c>
      <c r="B169" s="61" t="s">
        <v>156</v>
      </c>
      <c r="C169" s="59">
        <v>3</v>
      </c>
      <c r="D169" s="97">
        <v>1</v>
      </c>
      <c r="E169" s="100" t="s">
        <v>306</v>
      </c>
      <c r="F169" s="23" t="s">
        <v>307</v>
      </c>
      <c r="G169" s="309">
        <f t="shared" si="2"/>
        <v>0</v>
      </c>
      <c r="H169" s="120"/>
      <c r="I169" s="110"/>
    </row>
    <row r="170" spans="1:9" ht="36" hidden="1">
      <c r="A170" s="108"/>
      <c r="B170" s="58"/>
      <c r="C170" s="59"/>
      <c r="D170" s="97"/>
      <c r="E170" s="100" t="s">
        <v>130</v>
      </c>
      <c r="F170" s="20"/>
      <c r="G170" s="309">
        <f t="shared" si="2"/>
        <v>0</v>
      </c>
      <c r="H170" s="120"/>
      <c r="I170" s="110"/>
    </row>
    <row r="171" spans="1:9" hidden="1">
      <c r="A171" s="108"/>
      <c r="B171" s="58"/>
      <c r="C171" s="59"/>
      <c r="D171" s="97"/>
      <c r="E171" s="100" t="s">
        <v>131</v>
      </c>
      <c r="F171" s="20"/>
      <c r="G171" s="309">
        <f t="shared" si="2"/>
        <v>0</v>
      </c>
      <c r="H171" s="120"/>
      <c r="I171" s="110"/>
    </row>
    <row r="172" spans="1:9" hidden="1">
      <c r="A172" s="108"/>
      <c r="B172" s="58"/>
      <c r="C172" s="59"/>
      <c r="D172" s="97"/>
      <c r="E172" s="100" t="s">
        <v>131</v>
      </c>
      <c r="F172" s="20"/>
      <c r="G172" s="309">
        <f t="shared" si="2"/>
        <v>0</v>
      </c>
      <c r="H172" s="120"/>
      <c r="I172" s="110"/>
    </row>
    <row r="173" spans="1:9" hidden="1">
      <c r="A173" s="108">
        <v>2332</v>
      </c>
      <c r="B173" s="61" t="s">
        <v>156</v>
      </c>
      <c r="C173" s="59">
        <v>3</v>
      </c>
      <c r="D173" s="97">
        <v>2</v>
      </c>
      <c r="E173" s="100" t="s">
        <v>51</v>
      </c>
      <c r="F173" s="23"/>
      <c r="G173" s="309">
        <f t="shared" si="2"/>
        <v>0</v>
      </c>
      <c r="H173" s="120"/>
      <c r="I173" s="110"/>
    </row>
    <row r="174" spans="1:9" ht="36" hidden="1">
      <c r="A174" s="108"/>
      <c r="B174" s="58"/>
      <c r="C174" s="59"/>
      <c r="D174" s="97"/>
      <c r="E174" s="100" t="s">
        <v>130</v>
      </c>
      <c r="F174" s="20"/>
      <c r="G174" s="309">
        <f t="shared" si="2"/>
        <v>0</v>
      </c>
      <c r="H174" s="120"/>
      <c r="I174" s="110"/>
    </row>
    <row r="175" spans="1:9" hidden="1">
      <c r="A175" s="108"/>
      <c r="B175" s="58"/>
      <c r="C175" s="59"/>
      <c r="D175" s="97"/>
      <c r="E175" s="100" t="s">
        <v>131</v>
      </c>
      <c r="F175" s="20"/>
      <c r="G175" s="309">
        <f t="shared" si="2"/>
        <v>0</v>
      </c>
      <c r="H175" s="120"/>
      <c r="I175" s="110"/>
    </row>
    <row r="176" spans="1:9" hidden="1">
      <c r="A176" s="108"/>
      <c r="B176" s="58"/>
      <c r="C176" s="59"/>
      <c r="D176" s="97"/>
      <c r="E176" s="100" t="s">
        <v>131</v>
      </c>
      <c r="F176" s="20"/>
      <c r="G176" s="309">
        <f t="shared" si="2"/>
        <v>0</v>
      </c>
      <c r="H176" s="120"/>
      <c r="I176" s="110"/>
    </row>
    <row r="177" spans="1:9" hidden="1">
      <c r="A177" s="108">
        <v>2340</v>
      </c>
      <c r="B177" s="60" t="s">
        <v>156</v>
      </c>
      <c r="C177" s="57">
        <v>4</v>
      </c>
      <c r="D177" s="96">
        <v>0</v>
      </c>
      <c r="E177" s="101" t="s">
        <v>52</v>
      </c>
      <c r="F177" s="23"/>
      <c r="G177" s="309">
        <f t="shared" si="2"/>
        <v>0</v>
      </c>
      <c r="H177" s="120"/>
      <c r="I177" s="110"/>
    </row>
    <row r="178" spans="1:9" s="19" customFormat="1" ht="10.5" hidden="1" customHeight="1">
      <c r="A178" s="108"/>
      <c r="B178" s="55"/>
      <c r="C178" s="57"/>
      <c r="D178" s="96"/>
      <c r="E178" s="100" t="s">
        <v>100</v>
      </c>
      <c r="F178" s="18"/>
      <c r="G178" s="309">
        <f t="shared" si="2"/>
        <v>0</v>
      </c>
      <c r="H178" s="119"/>
      <c r="I178" s="109"/>
    </row>
    <row r="179" spans="1:9" hidden="1">
      <c r="A179" s="108">
        <v>2341</v>
      </c>
      <c r="B179" s="61" t="s">
        <v>156</v>
      </c>
      <c r="C179" s="59">
        <v>4</v>
      </c>
      <c r="D179" s="97">
        <v>1</v>
      </c>
      <c r="E179" s="100" t="s">
        <v>52</v>
      </c>
      <c r="F179" s="23"/>
      <c r="G179" s="309">
        <f t="shared" si="2"/>
        <v>0</v>
      </c>
      <c r="H179" s="120"/>
      <c r="I179" s="110"/>
    </row>
    <row r="180" spans="1:9" ht="36" hidden="1">
      <c r="A180" s="108"/>
      <c r="B180" s="58"/>
      <c r="C180" s="59"/>
      <c r="D180" s="97"/>
      <c r="E180" s="100" t="s">
        <v>130</v>
      </c>
      <c r="F180" s="20"/>
      <c r="G180" s="309">
        <f t="shared" si="2"/>
        <v>0</v>
      </c>
      <c r="H180" s="120"/>
      <c r="I180" s="110"/>
    </row>
    <row r="181" spans="1:9" hidden="1">
      <c r="A181" s="108"/>
      <c r="B181" s="58"/>
      <c r="C181" s="59"/>
      <c r="D181" s="97"/>
      <c r="E181" s="100" t="s">
        <v>131</v>
      </c>
      <c r="F181" s="20"/>
      <c r="G181" s="309">
        <f t="shared" si="2"/>
        <v>0</v>
      </c>
      <c r="H181" s="120"/>
      <c r="I181" s="110"/>
    </row>
    <row r="182" spans="1:9" hidden="1">
      <c r="A182" s="108"/>
      <c r="B182" s="58"/>
      <c r="C182" s="59"/>
      <c r="D182" s="97"/>
      <c r="E182" s="100" t="s">
        <v>131</v>
      </c>
      <c r="F182" s="20"/>
      <c r="G182" s="309">
        <f t="shared" si="2"/>
        <v>0</v>
      </c>
      <c r="H182" s="120"/>
      <c r="I182" s="110"/>
    </row>
    <row r="183" spans="1:9" hidden="1">
      <c r="A183" s="108">
        <v>2350</v>
      </c>
      <c r="B183" s="60" t="s">
        <v>156</v>
      </c>
      <c r="C183" s="57">
        <v>5</v>
      </c>
      <c r="D183" s="96">
        <v>0</v>
      </c>
      <c r="E183" s="101" t="s">
        <v>308</v>
      </c>
      <c r="F183" s="18" t="s">
        <v>309</v>
      </c>
      <c r="G183" s="309">
        <f t="shared" si="2"/>
        <v>0</v>
      </c>
      <c r="H183" s="120"/>
      <c r="I183" s="110"/>
    </row>
    <row r="184" spans="1:9" s="19" customFormat="1" ht="10.5" hidden="1" customHeight="1">
      <c r="A184" s="108"/>
      <c r="B184" s="55"/>
      <c r="C184" s="57"/>
      <c r="D184" s="96"/>
      <c r="E184" s="100" t="s">
        <v>100</v>
      </c>
      <c r="F184" s="18"/>
      <c r="G184" s="309">
        <f t="shared" si="2"/>
        <v>0</v>
      </c>
      <c r="H184" s="119"/>
      <c r="I184" s="109"/>
    </row>
    <row r="185" spans="1:9" hidden="1">
      <c r="A185" s="108">
        <v>2351</v>
      </c>
      <c r="B185" s="61" t="s">
        <v>156</v>
      </c>
      <c r="C185" s="59">
        <v>5</v>
      </c>
      <c r="D185" s="97">
        <v>1</v>
      </c>
      <c r="E185" s="100" t="s">
        <v>310</v>
      </c>
      <c r="F185" s="23" t="s">
        <v>309</v>
      </c>
      <c r="G185" s="309">
        <f t="shared" si="2"/>
        <v>0</v>
      </c>
      <c r="H185" s="120"/>
      <c r="I185" s="110"/>
    </row>
    <row r="186" spans="1:9" ht="36" hidden="1">
      <c r="A186" s="108"/>
      <c r="B186" s="58"/>
      <c r="C186" s="59"/>
      <c r="D186" s="97"/>
      <c r="E186" s="100" t="s">
        <v>130</v>
      </c>
      <c r="F186" s="20"/>
      <c r="G186" s="309">
        <f t="shared" si="2"/>
        <v>0</v>
      </c>
      <c r="H186" s="120"/>
      <c r="I186" s="110"/>
    </row>
    <row r="187" spans="1:9" hidden="1">
      <c r="A187" s="108"/>
      <c r="B187" s="58"/>
      <c r="C187" s="59"/>
      <c r="D187" s="97"/>
      <c r="E187" s="100" t="s">
        <v>131</v>
      </c>
      <c r="F187" s="20"/>
      <c r="G187" s="309">
        <f t="shared" si="2"/>
        <v>0</v>
      </c>
      <c r="H187" s="120"/>
      <c r="I187" s="110"/>
    </row>
    <row r="188" spans="1:9" hidden="1">
      <c r="A188" s="108"/>
      <c r="B188" s="58"/>
      <c r="C188" s="59"/>
      <c r="D188" s="97"/>
      <c r="E188" s="100" t="s">
        <v>131</v>
      </c>
      <c r="F188" s="20"/>
      <c r="G188" s="309">
        <f t="shared" si="2"/>
        <v>0</v>
      </c>
      <c r="H188" s="120"/>
      <c r="I188" s="110"/>
    </row>
    <row r="189" spans="1:9" ht="36" hidden="1">
      <c r="A189" s="108">
        <v>2360</v>
      </c>
      <c r="B189" s="60" t="s">
        <v>156</v>
      </c>
      <c r="C189" s="57">
        <v>6</v>
      </c>
      <c r="D189" s="96">
        <v>0</v>
      </c>
      <c r="E189" s="101" t="s">
        <v>109</v>
      </c>
      <c r="F189" s="18" t="s">
        <v>311</v>
      </c>
      <c r="G189" s="309">
        <f t="shared" si="2"/>
        <v>0</v>
      </c>
      <c r="H189" s="120"/>
      <c r="I189" s="110"/>
    </row>
    <row r="190" spans="1:9" s="19" customFormat="1" ht="10.5" hidden="1" customHeight="1">
      <c r="A190" s="108"/>
      <c r="B190" s="55"/>
      <c r="C190" s="57"/>
      <c r="D190" s="96"/>
      <c r="E190" s="100" t="s">
        <v>100</v>
      </c>
      <c r="F190" s="18"/>
      <c r="G190" s="309">
        <f t="shared" si="2"/>
        <v>0</v>
      </c>
      <c r="H190" s="119"/>
      <c r="I190" s="109"/>
    </row>
    <row r="191" spans="1:9" ht="24" hidden="1">
      <c r="A191" s="108">
        <v>2361</v>
      </c>
      <c r="B191" s="61" t="s">
        <v>156</v>
      </c>
      <c r="C191" s="59">
        <v>6</v>
      </c>
      <c r="D191" s="97">
        <v>1</v>
      </c>
      <c r="E191" s="100" t="s">
        <v>109</v>
      </c>
      <c r="F191" s="23" t="s">
        <v>312</v>
      </c>
      <c r="G191" s="309">
        <f t="shared" si="2"/>
        <v>0</v>
      </c>
      <c r="H191" s="120"/>
      <c r="I191" s="110"/>
    </row>
    <row r="192" spans="1:9" ht="36" hidden="1">
      <c r="A192" s="108"/>
      <c r="B192" s="58"/>
      <c r="C192" s="59"/>
      <c r="D192" s="97"/>
      <c r="E192" s="100" t="s">
        <v>130</v>
      </c>
      <c r="F192" s="20"/>
      <c r="G192" s="309">
        <f t="shared" si="2"/>
        <v>0</v>
      </c>
      <c r="H192" s="120"/>
      <c r="I192" s="110"/>
    </row>
    <row r="193" spans="1:10" hidden="1">
      <c r="A193" s="108"/>
      <c r="B193" s="58"/>
      <c r="C193" s="59"/>
      <c r="D193" s="97"/>
      <c r="E193" s="100" t="s">
        <v>131</v>
      </c>
      <c r="F193" s="20"/>
      <c r="G193" s="309">
        <f t="shared" si="2"/>
        <v>0</v>
      </c>
      <c r="H193" s="120"/>
      <c r="I193" s="110"/>
    </row>
    <row r="194" spans="1:10" hidden="1">
      <c r="A194" s="108"/>
      <c r="B194" s="58"/>
      <c r="C194" s="59"/>
      <c r="D194" s="97"/>
      <c r="E194" s="100" t="s">
        <v>131</v>
      </c>
      <c r="F194" s="20"/>
      <c r="G194" s="309">
        <f t="shared" si="2"/>
        <v>0</v>
      </c>
      <c r="H194" s="120"/>
      <c r="I194" s="110"/>
    </row>
    <row r="195" spans="1:10" ht="28.5" hidden="1">
      <c r="A195" s="108">
        <v>2370</v>
      </c>
      <c r="B195" s="60" t="s">
        <v>156</v>
      </c>
      <c r="C195" s="57">
        <v>7</v>
      </c>
      <c r="D195" s="96">
        <v>0</v>
      </c>
      <c r="E195" s="101" t="s">
        <v>110</v>
      </c>
      <c r="F195" s="18" t="s">
        <v>313</v>
      </c>
      <c r="G195" s="309">
        <f t="shared" si="2"/>
        <v>0</v>
      </c>
      <c r="H195" s="120"/>
      <c r="I195" s="110"/>
    </row>
    <row r="196" spans="1:10" s="19" customFormat="1" ht="10.5" hidden="1" customHeight="1">
      <c r="A196" s="108"/>
      <c r="B196" s="55"/>
      <c r="C196" s="57"/>
      <c r="D196" s="96"/>
      <c r="E196" s="100" t="s">
        <v>100</v>
      </c>
      <c r="F196" s="18"/>
      <c r="G196" s="309">
        <f t="shared" si="2"/>
        <v>0</v>
      </c>
      <c r="H196" s="119"/>
      <c r="I196" s="109"/>
    </row>
    <row r="197" spans="1:10" ht="24" hidden="1">
      <c r="A197" s="108">
        <v>2371</v>
      </c>
      <c r="B197" s="61" t="s">
        <v>156</v>
      </c>
      <c r="C197" s="59">
        <v>7</v>
      </c>
      <c r="D197" s="97">
        <v>1</v>
      </c>
      <c r="E197" s="100" t="s">
        <v>110</v>
      </c>
      <c r="F197" s="23" t="s">
        <v>314</v>
      </c>
      <c r="G197" s="309">
        <f t="shared" si="2"/>
        <v>0</v>
      </c>
      <c r="H197" s="120"/>
      <c r="I197" s="110"/>
    </row>
    <row r="198" spans="1:10" ht="36" hidden="1">
      <c r="A198" s="108"/>
      <c r="B198" s="58"/>
      <c r="C198" s="59"/>
      <c r="D198" s="97"/>
      <c r="E198" s="100" t="s">
        <v>130</v>
      </c>
      <c r="F198" s="20"/>
      <c r="G198" s="309">
        <f t="shared" si="2"/>
        <v>0</v>
      </c>
      <c r="H198" s="120"/>
      <c r="I198" s="110"/>
    </row>
    <row r="199" spans="1:10" hidden="1">
      <c r="A199" s="108"/>
      <c r="B199" s="58"/>
      <c r="C199" s="59"/>
      <c r="D199" s="97"/>
      <c r="E199" s="100" t="s">
        <v>131</v>
      </c>
      <c r="F199" s="20"/>
      <c r="G199" s="309">
        <f t="shared" si="2"/>
        <v>0</v>
      </c>
      <c r="H199" s="120"/>
      <c r="I199" s="110"/>
    </row>
    <row r="200" spans="1:10" hidden="1">
      <c r="A200" s="108"/>
      <c r="B200" s="58"/>
      <c r="C200" s="59"/>
      <c r="D200" s="97"/>
      <c r="E200" s="100" t="s">
        <v>131</v>
      </c>
      <c r="F200" s="20"/>
      <c r="G200" s="309">
        <f t="shared" si="2"/>
        <v>0</v>
      </c>
      <c r="H200" s="120"/>
      <c r="I200" s="110"/>
    </row>
    <row r="201" spans="1:10">
      <c r="A201" s="108"/>
      <c r="B201" s="58"/>
      <c r="C201" s="59"/>
      <c r="D201" s="97"/>
      <c r="E201" s="194" t="s">
        <v>114</v>
      </c>
      <c r="F201" s="20"/>
      <c r="G201" s="309">
        <f t="shared" si="2"/>
        <v>0</v>
      </c>
      <c r="H201" s="120"/>
      <c r="I201" s="306"/>
      <c r="J201" s="379"/>
    </row>
    <row r="202" spans="1:10">
      <c r="A202" s="108"/>
      <c r="B202" s="58"/>
      <c r="C202" s="59"/>
      <c r="D202" s="97"/>
      <c r="E202" s="194" t="s">
        <v>112</v>
      </c>
      <c r="F202" s="20"/>
      <c r="G202" s="309">
        <f t="shared" si="2"/>
        <v>300</v>
      </c>
      <c r="H202" s="120"/>
      <c r="I202" s="348">
        <v>300</v>
      </c>
    </row>
    <row r="203" spans="1:10" ht="8.25" customHeight="1">
      <c r="A203" s="106"/>
      <c r="B203" s="55"/>
      <c r="C203" s="270"/>
      <c r="D203" s="271"/>
      <c r="E203" s="100"/>
      <c r="F203" s="17"/>
      <c r="G203" s="309"/>
      <c r="H203" s="118"/>
      <c r="I203" s="107"/>
    </row>
    <row r="204" spans="1:10" hidden="1">
      <c r="A204" s="108"/>
      <c r="B204" s="55"/>
      <c r="C204" s="272"/>
      <c r="D204" s="273"/>
      <c r="E204" s="101"/>
      <c r="F204" s="24"/>
      <c r="G204" s="309"/>
      <c r="H204" s="120"/>
      <c r="I204" s="120"/>
    </row>
    <row r="205" spans="1:10" s="19" customFormat="1" ht="1.5" customHeight="1">
      <c r="A205" s="108"/>
      <c r="B205" s="55"/>
      <c r="C205" s="140"/>
      <c r="D205" s="141"/>
      <c r="E205" s="100"/>
      <c r="F205" s="18"/>
      <c r="G205" s="309"/>
      <c r="H205" s="119"/>
      <c r="I205" s="109"/>
    </row>
    <row r="206" spans="1:10" hidden="1">
      <c r="A206" s="108"/>
      <c r="B206" s="58"/>
      <c r="C206" s="272"/>
      <c r="D206" s="273"/>
      <c r="E206" s="100"/>
      <c r="F206" s="23"/>
      <c r="G206" s="309"/>
      <c r="H206" s="120"/>
      <c r="I206" s="110"/>
    </row>
    <row r="207" spans="1:10">
      <c r="A207" s="108">
        <v>2220</v>
      </c>
      <c r="B207" s="55" t="s">
        <v>155</v>
      </c>
      <c r="C207" s="140">
        <v>2</v>
      </c>
      <c r="D207" s="141">
        <v>0</v>
      </c>
      <c r="E207" s="101" t="s">
        <v>286</v>
      </c>
      <c r="F207" s="24" t="s">
        <v>287</v>
      </c>
      <c r="G207" s="309">
        <f>H207+I207</f>
        <v>350</v>
      </c>
      <c r="H207" s="308">
        <v>350</v>
      </c>
      <c r="I207" s="120"/>
    </row>
    <row r="208" spans="1:10" s="19" customFormat="1" ht="10.5" customHeight="1">
      <c r="A208" s="108"/>
      <c r="B208" s="55"/>
      <c r="C208" s="140"/>
      <c r="D208" s="141"/>
      <c r="E208" s="100" t="s">
        <v>100</v>
      </c>
      <c r="F208" s="18"/>
      <c r="G208" s="309"/>
      <c r="H208" s="307"/>
      <c r="I208" s="109"/>
    </row>
    <row r="209" spans="1:9">
      <c r="A209" s="108">
        <v>2221</v>
      </c>
      <c r="B209" s="58" t="s">
        <v>155</v>
      </c>
      <c r="C209" s="272">
        <v>2</v>
      </c>
      <c r="D209" s="273">
        <v>1</v>
      </c>
      <c r="E209" s="100" t="s">
        <v>288</v>
      </c>
      <c r="F209" s="23" t="s">
        <v>289</v>
      </c>
      <c r="G209" s="309">
        <f>H209+I209</f>
        <v>350</v>
      </c>
      <c r="H209" s="308">
        <v>350</v>
      </c>
      <c r="I209" s="110"/>
    </row>
    <row r="210" spans="1:9" ht="15.75" thickBot="1">
      <c r="A210" s="108"/>
      <c r="B210" s="58"/>
      <c r="C210" s="272"/>
      <c r="D210" s="273"/>
      <c r="E210" s="196" t="s">
        <v>93</v>
      </c>
      <c r="F210" s="23"/>
      <c r="G210" s="309">
        <f>H210+I210</f>
        <v>100</v>
      </c>
      <c r="H210" s="391">
        <v>100</v>
      </c>
      <c r="I210" s="110"/>
    </row>
    <row r="211" spans="1:9">
      <c r="A211" s="108"/>
      <c r="B211" s="58"/>
      <c r="C211" s="272"/>
      <c r="D211" s="273"/>
      <c r="E211" s="188" t="s">
        <v>80</v>
      </c>
      <c r="F211" s="23"/>
      <c r="G211" s="309">
        <f>H211+I211</f>
        <v>250</v>
      </c>
      <c r="H211" s="391">
        <v>250</v>
      </c>
      <c r="I211" s="110"/>
    </row>
    <row r="212" spans="1:9" s="134" customFormat="1" ht="45" customHeight="1">
      <c r="A212" s="130">
        <v>2400</v>
      </c>
      <c r="B212" s="60" t="s">
        <v>157</v>
      </c>
      <c r="C212" s="57">
        <v>0</v>
      </c>
      <c r="D212" s="96">
        <v>0</v>
      </c>
      <c r="E212" s="138" t="s">
        <v>15</v>
      </c>
      <c r="F212" s="131" t="s">
        <v>315</v>
      </c>
      <c r="G212" s="457">
        <f>H212+I212</f>
        <v>10250</v>
      </c>
      <c r="H212" s="424">
        <f>H224+H235</f>
        <v>10250</v>
      </c>
      <c r="I212" s="350"/>
    </row>
    <row r="213" spans="1:9" ht="11.25" customHeight="1">
      <c r="A213" s="106"/>
      <c r="B213" s="55"/>
      <c r="C213" s="56"/>
      <c r="D213" s="95"/>
      <c r="E213" s="100" t="s">
        <v>99</v>
      </c>
      <c r="F213" s="17"/>
      <c r="G213" s="309"/>
      <c r="H213" s="118"/>
      <c r="I213" s="107"/>
    </row>
    <row r="214" spans="1:9" ht="28.5" hidden="1">
      <c r="A214" s="108">
        <v>2410</v>
      </c>
      <c r="B214" s="60" t="s">
        <v>157</v>
      </c>
      <c r="C214" s="57">
        <v>1</v>
      </c>
      <c r="D214" s="96">
        <v>0</v>
      </c>
      <c r="E214" s="101" t="s">
        <v>316</v>
      </c>
      <c r="F214" s="18" t="s">
        <v>317</v>
      </c>
      <c r="G214" s="309">
        <f t="shared" ref="G214:G224" si="3">H214+I214</f>
        <v>0</v>
      </c>
      <c r="H214" s="120"/>
      <c r="I214" s="110"/>
    </row>
    <row r="215" spans="1:9" s="19" customFormat="1" ht="10.5" hidden="1" customHeight="1">
      <c r="A215" s="108"/>
      <c r="B215" s="55"/>
      <c r="C215" s="57"/>
      <c r="D215" s="96"/>
      <c r="E215" s="100" t="s">
        <v>100</v>
      </c>
      <c r="F215" s="18"/>
      <c r="G215" s="309">
        <f t="shared" si="3"/>
        <v>0</v>
      </c>
      <c r="H215" s="119"/>
      <c r="I215" s="109"/>
    </row>
    <row r="216" spans="1:9" ht="24" hidden="1">
      <c r="A216" s="108">
        <v>2411</v>
      </c>
      <c r="B216" s="61" t="s">
        <v>157</v>
      </c>
      <c r="C216" s="59">
        <v>1</v>
      </c>
      <c r="D216" s="97">
        <v>1</v>
      </c>
      <c r="E216" s="100" t="s">
        <v>318</v>
      </c>
      <c r="F216" s="20" t="s">
        <v>319</v>
      </c>
      <c r="G216" s="309">
        <f t="shared" si="3"/>
        <v>0</v>
      </c>
      <c r="H216" s="120"/>
      <c r="I216" s="110"/>
    </row>
    <row r="217" spans="1:9" ht="36" hidden="1">
      <c r="A217" s="108"/>
      <c r="B217" s="58"/>
      <c r="C217" s="59"/>
      <c r="D217" s="97"/>
      <c r="E217" s="100" t="s">
        <v>130</v>
      </c>
      <c r="F217" s="20"/>
      <c r="G217" s="309">
        <f t="shared" si="3"/>
        <v>0</v>
      </c>
      <c r="H217" s="120"/>
      <c r="I217" s="110"/>
    </row>
    <row r="218" spans="1:9" hidden="1">
      <c r="A218" s="108"/>
      <c r="B218" s="58"/>
      <c r="C218" s="59"/>
      <c r="D218" s="97"/>
      <c r="E218" s="100" t="s">
        <v>131</v>
      </c>
      <c r="F218" s="20"/>
      <c r="G218" s="309">
        <f t="shared" si="3"/>
        <v>0</v>
      </c>
      <c r="H218" s="120"/>
      <c r="I218" s="110"/>
    </row>
    <row r="219" spans="1:9" hidden="1">
      <c r="A219" s="108"/>
      <c r="B219" s="58"/>
      <c r="C219" s="59"/>
      <c r="D219" s="97"/>
      <c r="E219" s="100" t="s">
        <v>131</v>
      </c>
      <c r="F219" s="20"/>
      <c r="G219" s="309">
        <f t="shared" si="3"/>
        <v>0</v>
      </c>
      <c r="H219" s="120"/>
      <c r="I219" s="110"/>
    </row>
    <row r="220" spans="1:9" ht="24" hidden="1">
      <c r="A220" s="108">
        <v>2412</v>
      </c>
      <c r="B220" s="61" t="s">
        <v>157</v>
      </c>
      <c r="C220" s="59">
        <v>1</v>
      </c>
      <c r="D220" s="97">
        <v>2</v>
      </c>
      <c r="E220" s="100" t="s">
        <v>320</v>
      </c>
      <c r="F220" s="23" t="s">
        <v>321</v>
      </c>
      <c r="G220" s="309">
        <f t="shared" si="3"/>
        <v>0</v>
      </c>
      <c r="H220" s="120"/>
      <c r="I220" s="110"/>
    </row>
    <row r="221" spans="1:9" ht="36" hidden="1">
      <c r="A221" s="108"/>
      <c r="B221" s="58"/>
      <c r="C221" s="59"/>
      <c r="D221" s="97"/>
      <c r="E221" s="100" t="s">
        <v>130</v>
      </c>
      <c r="F221" s="20"/>
      <c r="G221" s="309">
        <f t="shared" si="3"/>
        <v>0</v>
      </c>
      <c r="H221" s="120"/>
      <c r="I221" s="110"/>
    </row>
    <row r="222" spans="1:9" hidden="1">
      <c r="A222" s="108"/>
      <c r="B222" s="58"/>
      <c r="C222" s="59"/>
      <c r="D222" s="97"/>
      <c r="E222" s="100" t="s">
        <v>131</v>
      </c>
      <c r="F222" s="20"/>
      <c r="G222" s="309">
        <f t="shared" si="3"/>
        <v>0</v>
      </c>
      <c r="H222" s="120"/>
      <c r="I222" s="110"/>
    </row>
    <row r="223" spans="1:9" hidden="1">
      <c r="A223" s="108"/>
      <c r="B223" s="58"/>
      <c r="C223" s="59"/>
      <c r="D223" s="97"/>
      <c r="E223" s="100" t="s">
        <v>131</v>
      </c>
      <c r="F223" s="20"/>
      <c r="G223" s="309">
        <f t="shared" si="3"/>
        <v>0</v>
      </c>
      <c r="H223" s="120"/>
      <c r="I223" s="110"/>
    </row>
    <row r="224" spans="1:9" ht="24">
      <c r="A224" s="108">
        <v>2420</v>
      </c>
      <c r="B224" s="60" t="s">
        <v>157</v>
      </c>
      <c r="C224" s="140">
        <v>2</v>
      </c>
      <c r="D224" s="141">
        <v>0</v>
      </c>
      <c r="E224" s="101" t="s">
        <v>322</v>
      </c>
      <c r="F224" s="18" t="s">
        <v>323</v>
      </c>
      <c r="G224" s="309">
        <f t="shared" si="3"/>
        <v>1000</v>
      </c>
      <c r="H224" s="390">
        <f>H226</f>
        <v>1000</v>
      </c>
      <c r="I224" s="308"/>
    </row>
    <row r="225" spans="1:10" s="19" customFormat="1" ht="10.5" customHeight="1">
      <c r="A225" s="108"/>
      <c r="B225" s="55"/>
      <c r="C225" s="140"/>
      <c r="D225" s="141"/>
      <c r="E225" s="100" t="s">
        <v>100</v>
      </c>
      <c r="F225" s="18"/>
      <c r="G225" s="309"/>
      <c r="H225" s="119"/>
      <c r="I225" s="109"/>
    </row>
    <row r="226" spans="1:10">
      <c r="A226" s="108">
        <v>2421</v>
      </c>
      <c r="B226" s="61" t="s">
        <v>157</v>
      </c>
      <c r="C226" s="272">
        <v>2</v>
      </c>
      <c r="D226" s="273">
        <v>1</v>
      </c>
      <c r="E226" s="351" t="s">
        <v>324</v>
      </c>
      <c r="F226" s="23" t="s">
        <v>325</v>
      </c>
      <c r="G226" s="390">
        <v>1000</v>
      </c>
      <c r="H226" s="390">
        <v>1000</v>
      </c>
      <c r="I226" s="390"/>
    </row>
    <row r="227" spans="1:10">
      <c r="A227" s="108"/>
      <c r="B227" s="58"/>
      <c r="C227" s="59"/>
      <c r="D227" s="97"/>
      <c r="E227" s="420" t="s">
        <v>445</v>
      </c>
      <c r="F227" s="20"/>
      <c r="G227" s="306">
        <v>1000</v>
      </c>
      <c r="H227" s="306">
        <v>1000</v>
      </c>
      <c r="I227" s="110"/>
    </row>
    <row r="228" spans="1:10" ht="15.75" thickBot="1">
      <c r="A228" s="108"/>
      <c r="B228" s="61"/>
      <c r="C228" s="272"/>
      <c r="D228" s="273"/>
      <c r="E228" s="421" t="s">
        <v>79</v>
      </c>
      <c r="F228" s="23"/>
      <c r="G228" s="309"/>
      <c r="H228" s="390"/>
      <c r="I228" s="387"/>
    </row>
    <row r="229" spans="1:10">
      <c r="A229" s="108"/>
      <c r="B229" s="61"/>
      <c r="C229" s="272"/>
      <c r="D229" s="273"/>
      <c r="E229" s="423" t="s">
        <v>89</v>
      </c>
      <c r="F229" s="23"/>
      <c r="G229" s="309"/>
      <c r="H229" s="308"/>
      <c r="I229" s="387"/>
    </row>
    <row r="230" spans="1:10">
      <c r="A230" s="108"/>
      <c r="B230" s="61"/>
      <c r="C230" s="272"/>
      <c r="D230" s="273"/>
      <c r="E230" s="200" t="s">
        <v>200</v>
      </c>
      <c r="F230" s="23"/>
      <c r="G230" s="309"/>
      <c r="H230" s="308"/>
      <c r="I230" s="306"/>
    </row>
    <row r="231" spans="1:10">
      <c r="A231" s="108"/>
      <c r="B231" s="58"/>
      <c r="C231" s="59"/>
      <c r="D231" s="97"/>
      <c r="E231" s="200" t="s">
        <v>119</v>
      </c>
      <c r="F231" s="20"/>
      <c r="G231" s="309"/>
      <c r="H231" s="308"/>
      <c r="I231" s="306"/>
    </row>
    <row r="232" spans="1:10">
      <c r="A232" s="108"/>
      <c r="B232" s="58"/>
      <c r="C232" s="59"/>
      <c r="D232" s="97"/>
      <c r="E232" s="200" t="s">
        <v>120</v>
      </c>
      <c r="F232" s="20"/>
      <c r="G232" s="309"/>
      <c r="H232" s="120"/>
      <c r="I232" s="121"/>
    </row>
    <row r="233" spans="1:10">
      <c r="A233" s="108"/>
      <c r="B233" s="58"/>
      <c r="C233" s="59"/>
      <c r="D233" s="97"/>
      <c r="E233" s="200" t="s">
        <v>114</v>
      </c>
      <c r="F233" s="20"/>
      <c r="G233" s="309"/>
      <c r="H233" s="120"/>
      <c r="I233" s="306"/>
      <c r="J233" s="379"/>
    </row>
    <row r="234" spans="1:10" ht="7.5" customHeight="1">
      <c r="A234" s="108"/>
      <c r="B234" s="61"/>
      <c r="C234" s="272"/>
      <c r="D234" s="273"/>
      <c r="E234" s="194"/>
      <c r="F234" s="23"/>
      <c r="G234" s="309"/>
      <c r="H234" s="391"/>
      <c r="I234" s="306"/>
    </row>
    <row r="235" spans="1:10">
      <c r="A235" s="108">
        <v>2450</v>
      </c>
      <c r="B235" s="60" t="s">
        <v>157</v>
      </c>
      <c r="C235" s="57">
        <v>5</v>
      </c>
      <c r="D235" s="96">
        <v>0</v>
      </c>
      <c r="E235" s="101" t="s">
        <v>326</v>
      </c>
      <c r="F235" s="24" t="s">
        <v>327</v>
      </c>
      <c r="G235" s="309">
        <f>H235+I235</f>
        <v>9250</v>
      </c>
      <c r="H235" s="465">
        <f>H236</f>
        <v>9250</v>
      </c>
      <c r="I235" s="309"/>
    </row>
    <row r="236" spans="1:10" ht="16.5" customHeight="1">
      <c r="A236" s="108">
        <v>2451</v>
      </c>
      <c r="B236" s="61" t="s">
        <v>157</v>
      </c>
      <c r="C236" s="272" t="s">
        <v>158</v>
      </c>
      <c r="D236" s="273" t="s">
        <v>154</v>
      </c>
      <c r="E236" s="351" t="s">
        <v>421</v>
      </c>
      <c r="F236" s="23"/>
      <c r="G236" s="454">
        <f>G237+G239+G240+G241</f>
        <v>9250</v>
      </c>
      <c r="H236" s="454">
        <f>H237+H239+H240+H241</f>
        <v>9250</v>
      </c>
      <c r="I236" s="466"/>
    </row>
    <row r="237" spans="1:10" ht="15.75" thickBot="1">
      <c r="A237" s="108"/>
      <c r="B237" s="61"/>
      <c r="C237" s="272"/>
      <c r="D237" s="273"/>
      <c r="E237" s="421" t="s">
        <v>79</v>
      </c>
      <c r="F237" s="23"/>
      <c r="G237" s="309">
        <f>H237+I237</f>
        <v>1500</v>
      </c>
      <c r="H237" s="454">
        <v>1500</v>
      </c>
      <c r="I237" s="466"/>
    </row>
    <row r="238" spans="1:10">
      <c r="A238" s="108"/>
      <c r="B238" s="61"/>
      <c r="C238" s="272"/>
      <c r="D238" s="273"/>
      <c r="E238" s="420" t="s">
        <v>67</v>
      </c>
      <c r="F238" s="23"/>
      <c r="G238" s="309"/>
      <c r="H238" s="454"/>
      <c r="I238" s="466"/>
    </row>
    <row r="239" spans="1:10">
      <c r="A239" s="108"/>
      <c r="B239" s="61"/>
      <c r="C239" s="272"/>
      <c r="D239" s="273"/>
      <c r="E239" s="200" t="s">
        <v>89</v>
      </c>
      <c r="F239" s="23"/>
      <c r="G239" s="309">
        <f>H239+I239</f>
        <v>950</v>
      </c>
      <c r="H239" s="454">
        <v>950</v>
      </c>
      <c r="I239" s="466"/>
    </row>
    <row r="240" spans="1:10" ht="15.75" thickBot="1">
      <c r="A240" s="108"/>
      <c r="B240" s="61"/>
      <c r="C240" s="272"/>
      <c r="D240" s="273"/>
      <c r="E240" s="422" t="s">
        <v>93</v>
      </c>
      <c r="F240" s="23"/>
      <c r="G240" s="309">
        <f>H240</f>
        <v>300</v>
      </c>
      <c r="H240" s="454">
        <v>300</v>
      </c>
      <c r="I240" s="466"/>
    </row>
    <row r="241" spans="1:9">
      <c r="A241" s="108"/>
      <c r="B241" s="61"/>
      <c r="C241" s="272"/>
      <c r="D241" s="273"/>
      <c r="E241" s="467" t="s">
        <v>444</v>
      </c>
      <c r="F241" s="23"/>
      <c r="G241" s="309">
        <f>H241</f>
        <v>6500</v>
      </c>
      <c r="H241" s="454">
        <v>6500</v>
      </c>
      <c r="I241" s="466"/>
    </row>
    <row r="242" spans="1:9" ht="24" customHeight="1">
      <c r="A242" s="108">
        <v>2490</v>
      </c>
      <c r="B242" s="60" t="s">
        <v>157</v>
      </c>
      <c r="C242" s="140">
        <v>9</v>
      </c>
      <c r="D242" s="141">
        <v>0</v>
      </c>
      <c r="E242" s="101" t="s">
        <v>425</v>
      </c>
      <c r="F242" s="18" t="s">
        <v>426</v>
      </c>
      <c r="G242" s="120"/>
      <c r="H242" s="381"/>
      <c r="I242" s="120"/>
    </row>
    <row r="243" spans="1:9" s="19" customFormat="1" ht="10.5" customHeight="1">
      <c r="A243" s="108"/>
      <c r="B243" s="55"/>
      <c r="C243" s="140"/>
      <c r="D243" s="141"/>
      <c r="E243" s="100" t="s">
        <v>100</v>
      </c>
      <c r="F243" s="18"/>
      <c r="G243" s="119"/>
      <c r="H243" s="384"/>
      <c r="I243" s="119"/>
    </row>
    <row r="244" spans="1:9" ht="14.25" customHeight="1">
      <c r="A244" s="108">
        <v>2491</v>
      </c>
      <c r="B244" s="61" t="s">
        <v>157</v>
      </c>
      <c r="C244" s="272">
        <v>9</v>
      </c>
      <c r="D244" s="273">
        <v>1</v>
      </c>
      <c r="E244" s="100" t="s">
        <v>425</v>
      </c>
      <c r="F244" s="23" t="s">
        <v>427</v>
      </c>
      <c r="G244" s="120"/>
      <c r="H244" s="381"/>
      <c r="I244" s="120"/>
    </row>
    <row r="245" spans="1:9">
      <c r="A245" s="108"/>
      <c r="B245" s="61"/>
      <c r="C245" s="272"/>
      <c r="D245" s="273"/>
      <c r="E245" s="441" t="s">
        <v>433</v>
      </c>
      <c r="F245" s="23"/>
      <c r="G245" s="120"/>
      <c r="H245" s="120"/>
      <c r="I245" s="120"/>
    </row>
    <row r="246" spans="1:9" s="134" customFormat="1" ht="29.25" customHeight="1">
      <c r="A246" s="130">
        <v>2500</v>
      </c>
      <c r="B246" s="60" t="s">
        <v>158</v>
      </c>
      <c r="C246" s="57">
        <v>0</v>
      </c>
      <c r="D246" s="96">
        <v>0</v>
      </c>
      <c r="E246" s="138" t="s">
        <v>16</v>
      </c>
      <c r="F246" s="131" t="s">
        <v>338</v>
      </c>
      <c r="G246" s="457">
        <f>H246</f>
        <v>9770</v>
      </c>
      <c r="H246" s="302">
        <f>H248+H260</f>
        <v>9770</v>
      </c>
      <c r="I246" s="302"/>
    </row>
    <row r="247" spans="1:9" ht="11.25" customHeight="1">
      <c r="A247" s="106"/>
      <c r="B247" s="55"/>
      <c r="C247" s="56"/>
      <c r="D247" s="95"/>
      <c r="E247" s="100" t="s">
        <v>99</v>
      </c>
      <c r="F247" s="17"/>
      <c r="G247" s="309"/>
      <c r="H247" s="118"/>
      <c r="I247" s="107"/>
    </row>
    <row r="248" spans="1:9">
      <c r="A248" s="108">
        <v>2510</v>
      </c>
      <c r="B248" s="60" t="s">
        <v>158</v>
      </c>
      <c r="C248" s="57">
        <v>1</v>
      </c>
      <c r="D248" s="96">
        <v>0</v>
      </c>
      <c r="E248" s="101" t="s">
        <v>339</v>
      </c>
      <c r="F248" s="18" t="s">
        <v>340</v>
      </c>
      <c r="G248" s="309">
        <f>H248+I248</f>
        <v>8470</v>
      </c>
      <c r="H248" s="306">
        <f>H250</f>
        <v>8470</v>
      </c>
      <c r="I248" s="306"/>
    </row>
    <row r="249" spans="1:9" s="19" customFormat="1" ht="10.5" customHeight="1">
      <c r="A249" s="108"/>
      <c r="B249" s="55"/>
      <c r="C249" s="57"/>
      <c r="D249" s="96"/>
      <c r="E249" s="100" t="s">
        <v>100</v>
      </c>
      <c r="F249" s="18"/>
      <c r="G249" s="309"/>
      <c r="H249" s="306"/>
      <c r="I249" s="109"/>
    </row>
    <row r="250" spans="1:9">
      <c r="A250" s="108">
        <v>2511</v>
      </c>
      <c r="B250" s="61" t="s">
        <v>158</v>
      </c>
      <c r="C250" s="59">
        <v>1</v>
      </c>
      <c r="D250" s="97">
        <v>1</v>
      </c>
      <c r="E250" s="100" t="s">
        <v>339</v>
      </c>
      <c r="F250" s="23" t="s">
        <v>341</v>
      </c>
      <c r="G250" s="309">
        <f>H250+I250</f>
        <v>8470</v>
      </c>
      <c r="H250" s="306">
        <f>H252+H253+H254+H256+H257</f>
        <v>8470</v>
      </c>
      <c r="I250" s="306"/>
    </row>
    <row r="251" spans="1:9" ht="26.25" customHeight="1">
      <c r="A251" s="108"/>
      <c r="B251" s="58"/>
      <c r="C251" s="59"/>
      <c r="D251" s="97"/>
      <c r="E251" s="100" t="s">
        <v>130</v>
      </c>
      <c r="F251" s="20"/>
      <c r="G251" s="309"/>
      <c r="H251" s="308"/>
      <c r="I251" s="110"/>
    </row>
    <row r="252" spans="1:9">
      <c r="A252" s="108"/>
      <c r="B252" s="58"/>
      <c r="C252" s="59"/>
      <c r="D252" s="97"/>
      <c r="E252" s="188" t="s">
        <v>446</v>
      </c>
      <c r="F252" s="20"/>
      <c r="G252" s="309">
        <f>H252</f>
        <v>6770</v>
      </c>
      <c r="H252" s="308">
        <v>6770</v>
      </c>
      <c r="I252" s="110"/>
    </row>
    <row r="253" spans="1:9">
      <c r="A253" s="108"/>
      <c r="B253" s="58"/>
      <c r="C253" s="59"/>
      <c r="D253" s="97"/>
      <c r="E253" s="188" t="s">
        <v>447</v>
      </c>
      <c r="F253" s="20"/>
      <c r="G253" s="309">
        <f>H253</f>
        <v>800</v>
      </c>
      <c r="H253" s="308">
        <v>800</v>
      </c>
      <c r="I253" s="110"/>
    </row>
    <row r="254" spans="1:9">
      <c r="A254" s="108"/>
      <c r="B254" s="58"/>
      <c r="C254" s="59"/>
      <c r="D254" s="97"/>
      <c r="E254" s="188" t="s">
        <v>79</v>
      </c>
      <c r="F254" s="20"/>
      <c r="G254" s="309">
        <v>300</v>
      </c>
      <c r="H254" s="455">
        <v>300</v>
      </c>
      <c r="I254" s="110"/>
    </row>
    <row r="255" spans="1:9">
      <c r="A255" s="108"/>
      <c r="B255" s="58"/>
      <c r="C255" s="59"/>
      <c r="D255" s="97"/>
      <c r="E255" s="188" t="s">
        <v>67</v>
      </c>
      <c r="F255" s="20"/>
      <c r="G255" s="309"/>
      <c r="H255" s="308"/>
      <c r="I255" s="110"/>
    </row>
    <row r="256" spans="1:9">
      <c r="A256" s="108"/>
      <c r="B256" s="58"/>
      <c r="C256" s="59"/>
      <c r="D256" s="97"/>
      <c r="E256" s="194" t="s">
        <v>89</v>
      </c>
      <c r="F256" s="20"/>
      <c r="G256" s="309">
        <f>H256</f>
        <v>450</v>
      </c>
      <c r="H256" s="308">
        <v>450</v>
      </c>
      <c r="I256" s="110"/>
    </row>
    <row r="257" spans="1:9">
      <c r="A257" s="108"/>
      <c r="B257" s="58"/>
      <c r="C257" s="59"/>
      <c r="D257" s="97"/>
      <c r="E257" s="194" t="s">
        <v>92</v>
      </c>
      <c r="F257" s="20"/>
      <c r="G257" s="309">
        <f>H257</f>
        <v>150</v>
      </c>
      <c r="H257" s="308">
        <v>150</v>
      </c>
      <c r="I257" s="110"/>
    </row>
    <row r="258" spans="1:9" ht="15.75" thickBot="1">
      <c r="A258" s="108"/>
      <c r="B258" s="58"/>
      <c r="C258" s="59"/>
      <c r="D258" s="97"/>
      <c r="E258" s="550" t="s">
        <v>93</v>
      </c>
      <c r="F258" s="551"/>
      <c r="G258" s="552"/>
      <c r="H258" s="455"/>
      <c r="I258" s="110"/>
    </row>
    <row r="259" spans="1:9">
      <c r="A259" s="108"/>
      <c r="B259" s="58"/>
      <c r="C259" s="59"/>
      <c r="D259" s="97"/>
      <c r="E259" s="194" t="s">
        <v>200</v>
      </c>
      <c r="F259" s="20"/>
      <c r="G259" s="309"/>
      <c r="H259" s="308"/>
      <c r="I259" s="110"/>
    </row>
    <row r="260" spans="1:9">
      <c r="A260" s="108">
        <v>2530</v>
      </c>
      <c r="B260" s="60" t="s">
        <v>158</v>
      </c>
      <c r="C260" s="140">
        <v>3</v>
      </c>
      <c r="D260" s="141">
        <v>0</v>
      </c>
      <c r="E260" s="101" t="s">
        <v>448</v>
      </c>
      <c r="F260" s="18" t="s">
        <v>449</v>
      </c>
      <c r="G260" s="487">
        <f>H260+I260</f>
        <v>1300</v>
      </c>
      <c r="H260" s="306">
        <f>H262</f>
        <v>1300</v>
      </c>
      <c r="I260" s="471"/>
    </row>
    <row r="261" spans="1:9" s="19" customFormat="1" ht="10.5" customHeight="1">
      <c r="A261" s="108"/>
      <c r="B261" s="55"/>
      <c r="C261" s="140"/>
      <c r="D261" s="141"/>
      <c r="E261" s="100" t="s">
        <v>100</v>
      </c>
      <c r="F261" s="18"/>
      <c r="G261" s="488"/>
      <c r="H261" s="489"/>
      <c r="I261" s="472"/>
    </row>
    <row r="262" spans="1:9">
      <c r="A262" s="108">
        <v>2531</v>
      </c>
      <c r="B262" s="61" t="s">
        <v>158</v>
      </c>
      <c r="C262" s="272">
        <v>3</v>
      </c>
      <c r="D262" s="273">
        <v>1</v>
      </c>
      <c r="E262" s="100" t="s">
        <v>448</v>
      </c>
      <c r="F262" s="23" t="s">
        <v>450</v>
      </c>
      <c r="G262" s="490">
        <f>H262+I262</f>
        <v>1300</v>
      </c>
      <c r="H262" s="306">
        <v>1300</v>
      </c>
      <c r="I262" s="471"/>
    </row>
    <row r="263" spans="1:9" ht="24.75" customHeight="1">
      <c r="A263" s="108"/>
      <c r="B263" s="58"/>
      <c r="C263" s="59"/>
      <c r="D263" s="97"/>
      <c r="E263" s="100" t="s">
        <v>130</v>
      </c>
      <c r="F263" s="20"/>
      <c r="G263" s="309"/>
      <c r="H263" s="308"/>
      <c r="I263" s="110"/>
    </row>
    <row r="264" spans="1:9">
      <c r="A264" s="108"/>
      <c r="B264" s="58"/>
      <c r="C264" s="59"/>
      <c r="D264" s="97"/>
      <c r="E264" s="188" t="s">
        <v>446</v>
      </c>
      <c r="F264" s="20"/>
      <c r="G264" s="309">
        <f>H264</f>
        <v>1000</v>
      </c>
      <c r="H264" s="308">
        <v>1000</v>
      </c>
      <c r="I264" s="110"/>
    </row>
    <row r="265" spans="1:9">
      <c r="A265" s="108"/>
      <c r="B265" s="58"/>
      <c r="C265" s="59"/>
      <c r="D265" s="97"/>
      <c r="E265" s="188" t="s">
        <v>79</v>
      </c>
      <c r="F265" s="20"/>
      <c r="G265" s="309">
        <v>300</v>
      </c>
      <c r="H265" s="455">
        <v>300</v>
      </c>
      <c r="I265" s="110"/>
    </row>
    <row r="266" spans="1:9" s="134" customFormat="1" ht="44.25" customHeight="1">
      <c r="A266" s="130">
        <v>2600</v>
      </c>
      <c r="B266" s="60" t="s">
        <v>159</v>
      </c>
      <c r="C266" s="140">
        <v>0</v>
      </c>
      <c r="D266" s="141">
        <v>0</v>
      </c>
      <c r="E266" s="138" t="s">
        <v>177</v>
      </c>
      <c r="F266" s="131" t="s">
        <v>342</v>
      </c>
      <c r="G266" s="309">
        <f>H266+I266</f>
        <v>6660</v>
      </c>
      <c r="H266" s="308">
        <f>H267+H275</f>
        <v>6660</v>
      </c>
      <c r="I266" s="353"/>
    </row>
    <row r="267" spans="1:9">
      <c r="A267" s="108">
        <v>2630</v>
      </c>
      <c r="B267" s="60" t="s">
        <v>159</v>
      </c>
      <c r="C267" s="57">
        <v>3</v>
      </c>
      <c r="D267" s="96">
        <v>0</v>
      </c>
      <c r="E267" s="101" t="s">
        <v>350</v>
      </c>
      <c r="F267" s="18" t="s">
        <v>351</v>
      </c>
      <c r="G267" s="309">
        <f>H267+I267</f>
        <v>3360</v>
      </c>
      <c r="H267" s="308">
        <f>H269</f>
        <v>3360</v>
      </c>
      <c r="I267" s="308"/>
    </row>
    <row r="268" spans="1:9" s="19" customFormat="1" ht="10.5" customHeight="1">
      <c r="A268" s="108"/>
      <c r="B268" s="55"/>
      <c r="C268" s="57"/>
      <c r="D268" s="96"/>
      <c r="E268" s="100" t="s">
        <v>100</v>
      </c>
      <c r="F268" s="18"/>
      <c r="G268" s="309"/>
      <c r="H268" s="307"/>
      <c r="I268" s="355"/>
    </row>
    <row r="269" spans="1:9">
      <c r="A269" s="108">
        <v>2631</v>
      </c>
      <c r="B269" s="61" t="s">
        <v>159</v>
      </c>
      <c r="C269" s="59">
        <v>3</v>
      </c>
      <c r="D269" s="97">
        <v>1</v>
      </c>
      <c r="E269" s="100" t="s">
        <v>352</v>
      </c>
      <c r="F269" s="25" t="s">
        <v>353</v>
      </c>
      <c r="G269" s="309">
        <f>H269+I269</f>
        <v>3360</v>
      </c>
      <c r="H269" s="308">
        <f>H271+H272+H273</f>
        <v>3360</v>
      </c>
      <c r="I269" s="308"/>
    </row>
    <row r="270" spans="1:9" ht="24" customHeight="1">
      <c r="A270" s="108"/>
      <c r="B270" s="58"/>
      <c r="C270" s="59"/>
      <c r="D270" s="97"/>
      <c r="E270" s="100" t="s">
        <v>130</v>
      </c>
      <c r="F270" s="20"/>
      <c r="G270" s="309"/>
      <c r="H270" s="308"/>
      <c r="I270" s="356"/>
    </row>
    <row r="271" spans="1:9">
      <c r="A271" s="108"/>
      <c r="B271" s="58"/>
      <c r="C271" s="59"/>
      <c r="D271" s="97"/>
      <c r="E271" s="189" t="s">
        <v>94</v>
      </c>
      <c r="F271" s="20"/>
      <c r="G271" s="309">
        <f>H271+I271</f>
        <v>1200</v>
      </c>
      <c r="H271" s="308">
        <v>1200</v>
      </c>
      <c r="I271" s="356"/>
    </row>
    <row r="272" spans="1:9" ht="19.5" customHeight="1" thickBot="1">
      <c r="A272" s="108"/>
      <c r="B272" s="58"/>
      <c r="C272" s="59"/>
      <c r="D272" s="97"/>
      <c r="E272" s="192" t="s">
        <v>79</v>
      </c>
      <c r="F272" s="20"/>
      <c r="G272" s="309">
        <f>H272+I272</f>
        <v>1260</v>
      </c>
      <c r="H272" s="308">
        <f>80*12+300</f>
        <v>1260</v>
      </c>
      <c r="I272" s="356"/>
    </row>
    <row r="273" spans="1:9" ht="19.5" customHeight="1" thickBot="1">
      <c r="A273" s="108"/>
      <c r="B273" s="58"/>
      <c r="C273" s="59"/>
      <c r="D273" s="97"/>
      <c r="E273" s="196" t="s">
        <v>93</v>
      </c>
      <c r="F273" s="20"/>
      <c r="G273" s="309">
        <f>H273+I273</f>
        <v>900</v>
      </c>
      <c r="H273" s="308">
        <v>900</v>
      </c>
      <c r="I273" s="356"/>
    </row>
    <row r="274" spans="1:9">
      <c r="A274" s="108"/>
      <c r="B274" s="58"/>
      <c r="C274" s="59"/>
      <c r="D274" s="97"/>
      <c r="E274" s="194" t="s">
        <v>423</v>
      </c>
      <c r="F274" s="20"/>
      <c r="G274" s="309">
        <f t="shared" ref="G274:G325" si="4">H274+I274</f>
        <v>0</v>
      </c>
      <c r="H274" s="120"/>
      <c r="I274" s="354"/>
    </row>
    <row r="275" spans="1:9">
      <c r="A275" s="108">
        <v>2640</v>
      </c>
      <c r="B275" s="60" t="s">
        <v>159</v>
      </c>
      <c r="C275" s="57">
        <v>4</v>
      </c>
      <c r="D275" s="96">
        <v>0</v>
      </c>
      <c r="E275" s="363" t="s">
        <v>354</v>
      </c>
      <c r="F275" s="18" t="s">
        <v>355</v>
      </c>
      <c r="G275" s="309">
        <f t="shared" si="4"/>
        <v>3300</v>
      </c>
      <c r="H275" s="396">
        <f>H279+H280+H281+H282</f>
        <v>3300</v>
      </c>
      <c r="I275" s="396"/>
    </row>
    <row r="276" spans="1:9" s="19" customFormat="1" ht="10.5" customHeight="1">
      <c r="A276" s="108"/>
      <c r="B276" s="55"/>
      <c r="C276" s="57"/>
      <c r="D276" s="96"/>
      <c r="E276" s="100" t="s">
        <v>100</v>
      </c>
      <c r="F276" s="18"/>
      <c r="G276" s="309"/>
      <c r="H276" s="307"/>
      <c r="I276" s="109"/>
    </row>
    <row r="277" spans="1:9">
      <c r="A277" s="108">
        <v>2641</v>
      </c>
      <c r="B277" s="61" t="s">
        <v>159</v>
      </c>
      <c r="C277" s="59">
        <v>4</v>
      </c>
      <c r="D277" s="97">
        <v>1</v>
      </c>
      <c r="E277" s="100" t="s">
        <v>356</v>
      </c>
      <c r="F277" s="23" t="s">
        <v>357</v>
      </c>
      <c r="G277" s="309"/>
      <c r="H277" s="308"/>
      <c r="I277" s="348"/>
    </row>
    <row r="278" spans="1:9" ht="25.5" customHeight="1">
      <c r="A278" s="108"/>
      <c r="B278" s="58"/>
      <c r="C278" s="59"/>
      <c r="D278" s="97"/>
      <c r="E278" s="100" t="s">
        <v>130</v>
      </c>
      <c r="F278" s="20"/>
      <c r="G278" s="309"/>
      <c r="H278" s="308"/>
      <c r="I278" s="110"/>
    </row>
    <row r="279" spans="1:9">
      <c r="A279" s="108"/>
      <c r="B279" s="58"/>
      <c r="C279" s="59"/>
      <c r="D279" s="97"/>
      <c r="E279" s="189" t="s">
        <v>94</v>
      </c>
      <c r="F279" s="20"/>
      <c r="G279" s="309">
        <f t="shared" si="4"/>
        <v>2500</v>
      </c>
      <c r="H279" s="308">
        <v>2500</v>
      </c>
      <c r="I279" s="110"/>
    </row>
    <row r="280" spans="1:9">
      <c r="A280" s="108"/>
      <c r="B280" s="58"/>
      <c r="C280" s="59"/>
      <c r="D280" s="97"/>
      <c r="E280" s="188" t="s">
        <v>66</v>
      </c>
      <c r="F280" s="20"/>
      <c r="G280" s="309"/>
      <c r="H280" s="455"/>
      <c r="I280" s="110"/>
    </row>
    <row r="281" spans="1:9" ht="15.75" thickBot="1">
      <c r="A281" s="108"/>
      <c r="B281" s="58"/>
      <c r="C281" s="59"/>
      <c r="D281" s="97"/>
      <c r="E281" s="192" t="s">
        <v>79</v>
      </c>
      <c r="F281" s="20"/>
      <c r="G281" s="309">
        <f t="shared" si="4"/>
        <v>0</v>
      </c>
      <c r="H281" s="308"/>
      <c r="I281" s="110"/>
    </row>
    <row r="282" spans="1:9" ht="15.75" thickBot="1">
      <c r="A282" s="108"/>
      <c r="B282" s="58"/>
      <c r="C282" s="59"/>
      <c r="D282" s="97"/>
      <c r="E282" s="196" t="s">
        <v>93</v>
      </c>
      <c r="F282" s="20"/>
      <c r="G282" s="309">
        <f t="shared" si="4"/>
        <v>800</v>
      </c>
      <c r="H282" s="308">
        <v>800</v>
      </c>
      <c r="I282" s="110"/>
    </row>
    <row r="283" spans="1:9">
      <c r="A283" s="108"/>
      <c r="B283" s="58"/>
      <c r="C283" s="59"/>
      <c r="D283" s="97"/>
      <c r="E283" s="425" t="s">
        <v>119</v>
      </c>
      <c r="F283" s="20"/>
      <c r="G283" s="309">
        <f t="shared" si="4"/>
        <v>0</v>
      </c>
      <c r="H283" s="308"/>
      <c r="I283" s="456"/>
    </row>
    <row r="284" spans="1:9">
      <c r="A284" s="108"/>
      <c r="B284" s="58"/>
      <c r="C284" s="59"/>
      <c r="D284" s="97"/>
      <c r="E284" s="194" t="s">
        <v>423</v>
      </c>
      <c r="F284" s="20"/>
      <c r="G284" s="309"/>
      <c r="H284" s="308"/>
      <c r="I284" s="309"/>
    </row>
    <row r="285" spans="1:9" s="134" customFormat="1" ht="27" customHeight="1">
      <c r="A285" s="130">
        <v>2800</v>
      </c>
      <c r="B285" s="60" t="s">
        <v>160</v>
      </c>
      <c r="C285" s="140">
        <v>0</v>
      </c>
      <c r="D285" s="141">
        <v>0</v>
      </c>
      <c r="E285" s="138" t="s">
        <v>17</v>
      </c>
      <c r="F285" s="131" t="s">
        <v>363</v>
      </c>
      <c r="G285" s="309">
        <f>H285+I285</f>
        <v>4880</v>
      </c>
      <c r="H285" s="399">
        <f>H286</f>
        <v>3980</v>
      </c>
      <c r="I285" s="353">
        <v>900</v>
      </c>
    </row>
    <row r="286" spans="1:9">
      <c r="A286" s="108">
        <v>2820</v>
      </c>
      <c r="B286" s="60" t="s">
        <v>160</v>
      </c>
      <c r="C286" s="140">
        <v>2</v>
      </c>
      <c r="D286" s="141">
        <v>0</v>
      </c>
      <c r="E286" s="101" t="s">
        <v>367</v>
      </c>
      <c r="F286" s="18" t="s">
        <v>368</v>
      </c>
      <c r="G286" s="309">
        <f>H286+I286</f>
        <v>4880</v>
      </c>
      <c r="H286" s="397">
        <f>H288</f>
        <v>3980</v>
      </c>
      <c r="I286" s="302">
        <v>900</v>
      </c>
    </row>
    <row r="287" spans="1:9" s="19" customFormat="1" ht="10.5" customHeight="1">
      <c r="A287" s="108"/>
      <c r="B287" s="55"/>
      <c r="C287" s="140"/>
      <c r="D287" s="141"/>
      <c r="E287" s="100" t="s">
        <v>100</v>
      </c>
      <c r="F287" s="18"/>
      <c r="G287" s="309"/>
      <c r="H287" s="398"/>
      <c r="I287" s="426"/>
    </row>
    <row r="288" spans="1:9">
      <c r="A288" s="108">
        <v>2824</v>
      </c>
      <c r="B288" s="61" t="s">
        <v>160</v>
      </c>
      <c r="C288" s="272">
        <v>2</v>
      </c>
      <c r="D288" s="273">
        <v>4</v>
      </c>
      <c r="E288" s="100" t="s">
        <v>163</v>
      </c>
      <c r="F288" s="23"/>
      <c r="G288" s="309">
        <f>H288+I288</f>
        <v>4880</v>
      </c>
      <c r="H288" s="397">
        <f>H290+H291+H292</f>
        <v>3980</v>
      </c>
      <c r="I288" s="302">
        <f>I294</f>
        <v>900</v>
      </c>
    </row>
    <row r="289" spans="1:9" ht="24.75" thickBot="1">
      <c r="A289" s="108"/>
      <c r="B289" s="61"/>
      <c r="C289" s="272"/>
      <c r="D289" s="273"/>
      <c r="E289" s="192" t="s">
        <v>82</v>
      </c>
      <c r="F289" s="23"/>
      <c r="G289" s="309">
        <f t="shared" si="4"/>
        <v>0</v>
      </c>
      <c r="H289" s="397">
        <v>0</v>
      </c>
      <c r="I289" s="348"/>
    </row>
    <row r="290" spans="1:9">
      <c r="A290" s="108"/>
      <c r="B290" s="61"/>
      <c r="C290" s="272"/>
      <c r="D290" s="273"/>
      <c r="E290" s="188" t="s">
        <v>78</v>
      </c>
      <c r="F290" s="23"/>
      <c r="G290" s="309">
        <f t="shared" si="4"/>
        <v>980</v>
      </c>
      <c r="H290" s="397">
        <v>980</v>
      </c>
      <c r="I290" s="348"/>
    </row>
    <row r="291" spans="1:9" ht="15.75" thickBot="1">
      <c r="A291" s="108"/>
      <c r="B291" s="61"/>
      <c r="C291" s="272"/>
      <c r="D291" s="273"/>
      <c r="E291" s="192" t="s">
        <v>79</v>
      </c>
      <c r="F291" s="23"/>
      <c r="G291" s="309">
        <f t="shared" si="4"/>
        <v>1400</v>
      </c>
      <c r="H291" s="399">
        <v>1400</v>
      </c>
      <c r="I291" s="348"/>
    </row>
    <row r="292" spans="1:9" ht="15.75" thickBot="1">
      <c r="A292" s="108" t="s">
        <v>186</v>
      </c>
      <c r="B292" s="61"/>
      <c r="C292" s="272"/>
      <c r="D292" s="273"/>
      <c r="E292" s="196" t="s">
        <v>93</v>
      </c>
      <c r="F292" s="23"/>
      <c r="G292" s="309">
        <f t="shared" si="4"/>
        <v>1600</v>
      </c>
      <c r="H292" s="397">
        <v>1600</v>
      </c>
      <c r="I292" s="348"/>
    </row>
    <row r="293" spans="1:9">
      <c r="A293" s="108"/>
      <c r="B293" s="61"/>
      <c r="C293" s="272"/>
      <c r="D293" s="273"/>
      <c r="E293" s="425"/>
      <c r="F293" s="23"/>
      <c r="G293" s="309"/>
      <c r="H293" s="397"/>
      <c r="I293" s="348"/>
    </row>
    <row r="294" spans="1:9" ht="24">
      <c r="A294" s="108"/>
      <c r="B294" s="61"/>
      <c r="C294" s="272"/>
      <c r="D294" s="273"/>
      <c r="E294" s="194" t="s">
        <v>120</v>
      </c>
      <c r="F294" s="23"/>
      <c r="G294" s="309">
        <f t="shared" si="4"/>
        <v>900</v>
      </c>
      <c r="H294" s="353"/>
      <c r="I294" s="348">
        <v>900</v>
      </c>
    </row>
    <row r="295" spans="1:9">
      <c r="A295" s="108"/>
      <c r="B295" s="61"/>
      <c r="C295" s="272"/>
      <c r="D295" s="273"/>
      <c r="E295" s="194" t="s">
        <v>116</v>
      </c>
      <c r="F295" s="23"/>
      <c r="G295" s="309"/>
      <c r="H295" s="353"/>
      <c r="I295" s="348"/>
    </row>
    <row r="296" spans="1:9">
      <c r="A296" s="108"/>
      <c r="B296" s="61"/>
      <c r="C296" s="272"/>
      <c r="D296" s="273"/>
      <c r="E296" s="194" t="s">
        <v>423</v>
      </c>
      <c r="F296" s="23"/>
      <c r="G296" s="309">
        <f t="shared" si="4"/>
        <v>0</v>
      </c>
      <c r="H296" s="353"/>
      <c r="I296" s="348">
        <v>0</v>
      </c>
    </row>
    <row r="297" spans="1:9" s="134" customFormat="1" ht="33" customHeight="1">
      <c r="A297" s="130">
        <v>2900</v>
      </c>
      <c r="B297" s="60" t="s">
        <v>164</v>
      </c>
      <c r="C297" s="57">
        <v>0</v>
      </c>
      <c r="D297" s="96">
        <v>0</v>
      </c>
      <c r="E297" s="138" t="s">
        <v>453</v>
      </c>
      <c r="F297" s="131" t="s">
        <v>413</v>
      </c>
      <c r="G297" s="457">
        <f t="shared" si="4"/>
        <v>40320</v>
      </c>
      <c r="H297" s="383">
        <f>H299</f>
        <v>39800</v>
      </c>
      <c r="I297" s="385">
        <f>I299</f>
        <v>520</v>
      </c>
    </row>
    <row r="298" spans="1:9" ht="11.25" customHeight="1">
      <c r="A298" s="106"/>
      <c r="B298" s="55"/>
      <c r="C298" s="56"/>
      <c r="D298" s="95"/>
      <c r="E298" s="100" t="s">
        <v>99</v>
      </c>
      <c r="F298" s="17"/>
      <c r="G298" s="309"/>
      <c r="H298" s="381"/>
      <c r="I298" s="386"/>
    </row>
    <row r="299" spans="1:9" ht="15.75" customHeight="1">
      <c r="A299" s="108">
        <v>2910</v>
      </c>
      <c r="B299" s="60" t="s">
        <v>164</v>
      </c>
      <c r="C299" s="57">
        <v>1</v>
      </c>
      <c r="D299" s="96">
        <v>0</v>
      </c>
      <c r="E299" s="101" t="s">
        <v>180</v>
      </c>
      <c r="F299" s="18" t="s">
        <v>414</v>
      </c>
      <c r="G299" s="309">
        <f t="shared" si="4"/>
        <v>40320</v>
      </c>
      <c r="H299" s="383">
        <f>H301</f>
        <v>39800</v>
      </c>
      <c r="I299" s="385">
        <f>I301</f>
        <v>520</v>
      </c>
    </row>
    <row r="300" spans="1:9" s="19" customFormat="1" ht="10.5" customHeight="1">
      <c r="A300" s="108"/>
      <c r="B300" s="55"/>
      <c r="C300" s="57"/>
      <c r="D300" s="96"/>
      <c r="E300" s="100" t="s">
        <v>100</v>
      </c>
      <c r="F300" s="18"/>
      <c r="G300" s="309"/>
      <c r="H300" s="384"/>
      <c r="I300" s="381"/>
    </row>
    <row r="301" spans="1:9">
      <c r="A301" s="108">
        <v>2911</v>
      </c>
      <c r="B301" s="61" t="s">
        <v>164</v>
      </c>
      <c r="C301" s="59">
        <v>1</v>
      </c>
      <c r="D301" s="97">
        <v>1</v>
      </c>
      <c r="E301" s="100" t="s">
        <v>415</v>
      </c>
      <c r="F301" s="23" t="s">
        <v>416</v>
      </c>
      <c r="G301" s="309">
        <f t="shared" si="4"/>
        <v>40320</v>
      </c>
      <c r="H301" s="383">
        <v>39800</v>
      </c>
      <c r="I301" s="383">
        <f>I307+I308</f>
        <v>520</v>
      </c>
    </row>
    <row r="302" spans="1:9" ht="27.75" customHeight="1">
      <c r="A302" s="108"/>
      <c r="B302" s="58"/>
      <c r="C302" s="59"/>
      <c r="D302" s="97"/>
      <c r="E302" s="100" t="s">
        <v>130</v>
      </c>
      <c r="F302" s="20"/>
      <c r="G302" s="309"/>
      <c r="H302" s="120"/>
      <c r="I302" s="110"/>
    </row>
    <row r="303" spans="1:9" ht="15" customHeight="1" thickBot="1">
      <c r="A303" s="108"/>
      <c r="B303" s="58"/>
      <c r="C303" s="59"/>
      <c r="D303" s="97"/>
      <c r="E303" s="196" t="s">
        <v>93</v>
      </c>
      <c r="F303" s="20"/>
      <c r="G303" s="309"/>
      <c r="H303" s="381"/>
      <c r="I303" s="381"/>
    </row>
    <row r="304" spans="1:9" ht="24">
      <c r="A304" s="108"/>
      <c r="B304" s="58"/>
      <c r="C304" s="59"/>
      <c r="D304" s="97"/>
      <c r="E304" s="194" t="s">
        <v>95</v>
      </c>
      <c r="F304" s="20"/>
      <c r="G304" s="309">
        <f t="shared" si="4"/>
        <v>39800</v>
      </c>
      <c r="H304" s="383">
        <v>39800</v>
      </c>
      <c r="I304" s="381"/>
    </row>
    <row r="305" spans="1:9" ht="12.75" customHeight="1">
      <c r="A305" s="108"/>
      <c r="B305" s="58"/>
      <c r="C305" s="59"/>
      <c r="D305" s="97"/>
      <c r="E305" s="194" t="s">
        <v>423</v>
      </c>
      <c r="F305" s="20"/>
      <c r="G305" s="309"/>
      <c r="H305" s="330"/>
      <c r="I305" s="381"/>
    </row>
    <row r="306" spans="1:9" ht="16.5" customHeight="1">
      <c r="A306" s="108"/>
      <c r="B306" s="58"/>
      <c r="C306" s="59"/>
      <c r="D306" s="97"/>
      <c r="E306" s="194" t="s">
        <v>120</v>
      </c>
      <c r="F306" s="20"/>
      <c r="G306" s="309">
        <f t="shared" si="4"/>
        <v>0</v>
      </c>
      <c r="H306" s="330"/>
      <c r="I306" s="394"/>
    </row>
    <row r="307" spans="1:9">
      <c r="A307" s="108"/>
      <c r="B307" s="61"/>
      <c r="C307" s="272"/>
      <c r="D307" s="273"/>
      <c r="E307" s="194" t="s">
        <v>116</v>
      </c>
      <c r="F307" s="23"/>
      <c r="G307" s="309">
        <f t="shared" si="4"/>
        <v>220</v>
      </c>
      <c r="H307" s="353"/>
      <c r="I307" s="394">
        <v>220</v>
      </c>
    </row>
    <row r="308" spans="1:9">
      <c r="A308" s="108"/>
      <c r="B308" s="58"/>
      <c r="C308" s="59"/>
      <c r="D308" s="97"/>
      <c r="E308" s="194" t="s">
        <v>112</v>
      </c>
      <c r="F308" s="20"/>
      <c r="G308" s="309">
        <f t="shared" si="4"/>
        <v>300</v>
      </c>
      <c r="H308" s="120"/>
      <c r="I308" s="394">
        <v>300</v>
      </c>
    </row>
    <row r="309" spans="1:9" s="134" customFormat="1" ht="42" customHeight="1">
      <c r="A309" s="130">
        <v>3000</v>
      </c>
      <c r="B309" s="60" t="s">
        <v>166</v>
      </c>
      <c r="C309" s="57">
        <v>0</v>
      </c>
      <c r="D309" s="96">
        <v>0</v>
      </c>
      <c r="E309" s="138" t="s">
        <v>19</v>
      </c>
      <c r="F309" s="131" t="s">
        <v>418</v>
      </c>
      <c r="G309" s="309">
        <f t="shared" si="4"/>
        <v>3000</v>
      </c>
      <c r="H309" s="399">
        <v>3000</v>
      </c>
      <c r="I309" s="110"/>
    </row>
    <row r="310" spans="1:9" hidden="1">
      <c r="A310" s="108"/>
      <c r="B310" s="58"/>
      <c r="C310" s="59"/>
      <c r="D310" s="97"/>
      <c r="E310" s="100" t="s">
        <v>131</v>
      </c>
      <c r="F310" s="20"/>
      <c r="G310" s="309">
        <f t="shared" si="4"/>
        <v>0</v>
      </c>
      <c r="H310" s="458"/>
      <c r="I310" s="133"/>
    </row>
    <row r="311" spans="1:9" s="19" customFormat="1" ht="10.5" hidden="1" customHeight="1">
      <c r="A311" s="108"/>
      <c r="B311" s="55"/>
      <c r="C311" s="57"/>
      <c r="D311" s="96"/>
      <c r="E311" s="100" t="s">
        <v>100</v>
      </c>
      <c r="F311" s="18"/>
      <c r="G311" s="309">
        <f t="shared" si="4"/>
        <v>0</v>
      </c>
      <c r="H311" s="459"/>
      <c r="I311" s="110"/>
    </row>
    <row r="312" spans="1:9" ht="17.25" hidden="1" customHeight="1">
      <c r="A312" s="111">
        <v>3091</v>
      </c>
      <c r="B312" s="61" t="s">
        <v>166</v>
      </c>
      <c r="C312" s="62">
        <v>9</v>
      </c>
      <c r="D312" s="98">
        <v>1</v>
      </c>
      <c r="E312" s="104" t="s">
        <v>3</v>
      </c>
      <c r="F312" s="27" t="s">
        <v>4</v>
      </c>
      <c r="G312" s="309">
        <f t="shared" si="4"/>
        <v>0</v>
      </c>
      <c r="H312" s="460"/>
      <c r="I312" s="109"/>
    </row>
    <row r="313" spans="1:9" ht="36" hidden="1">
      <c r="A313" s="108"/>
      <c r="B313" s="58"/>
      <c r="C313" s="59"/>
      <c r="D313" s="97"/>
      <c r="E313" s="100" t="s">
        <v>130</v>
      </c>
      <c r="F313" s="20"/>
      <c r="G313" s="309">
        <f t="shared" si="4"/>
        <v>0</v>
      </c>
      <c r="H313" s="458"/>
      <c r="I313" s="112"/>
    </row>
    <row r="314" spans="1:9" hidden="1">
      <c r="A314" s="108"/>
      <c r="B314" s="58"/>
      <c r="C314" s="59"/>
      <c r="D314" s="97"/>
      <c r="E314" s="100" t="s">
        <v>131</v>
      </c>
      <c r="F314" s="20"/>
      <c r="G314" s="309">
        <f t="shared" si="4"/>
        <v>0</v>
      </c>
      <c r="H314" s="458"/>
      <c r="I314" s="110"/>
    </row>
    <row r="315" spans="1:9" hidden="1">
      <c r="A315" s="108"/>
      <c r="B315" s="58"/>
      <c r="C315" s="59"/>
      <c r="D315" s="97"/>
      <c r="E315" s="100" t="s">
        <v>131</v>
      </c>
      <c r="F315" s="20"/>
      <c r="G315" s="309">
        <f t="shared" si="4"/>
        <v>0</v>
      </c>
      <c r="H315" s="458"/>
      <c r="I315" s="110"/>
    </row>
    <row r="316" spans="1:9" ht="30" hidden="1" customHeight="1">
      <c r="A316" s="111">
        <v>3092</v>
      </c>
      <c r="B316" s="61" t="s">
        <v>166</v>
      </c>
      <c r="C316" s="62">
        <v>9</v>
      </c>
      <c r="D316" s="98">
        <v>2</v>
      </c>
      <c r="E316" s="104" t="s">
        <v>181</v>
      </c>
      <c r="F316" s="27"/>
      <c r="G316" s="309">
        <f t="shared" si="4"/>
        <v>0</v>
      </c>
      <c r="H316" s="460"/>
      <c r="I316" s="110"/>
    </row>
    <row r="317" spans="1:9" ht="36" hidden="1">
      <c r="A317" s="108"/>
      <c r="B317" s="58"/>
      <c r="C317" s="59"/>
      <c r="D317" s="97"/>
      <c r="E317" s="100" t="s">
        <v>130</v>
      </c>
      <c r="F317" s="20"/>
      <c r="G317" s="309">
        <f t="shared" si="4"/>
        <v>0</v>
      </c>
      <c r="H317" s="458"/>
      <c r="I317" s="112"/>
    </row>
    <row r="318" spans="1:9" hidden="1">
      <c r="A318" s="108"/>
      <c r="B318" s="58"/>
      <c r="C318" s="59"/>
      <c r="D318" s="97"/>
      <c r="E318" s="100" t="s">
        <v>131</v>
      </c>
      <c r="F318" s="20"/>
      <c r="G318" s="309">
        <f t="shared" si="4"/>
        <v>0</v>
      </c>
      <c r="H318" s="458"/>
      <c r="I318" s="110"/>
    </row>
    <row r="319" spans="1:9" hidden="1">
      <c r="A319" s="108"/>
      <c r="B319" s="58"/>
      <c r="C319" s="59"/>
      <c r="D319" s="97"/>
      <c r="E319" s="100" t="s">
        <v>131</v>
      </c>
      <c r="F319" s="20"/>
      <c r="G319" s="309">
        <f t="shared" si="4"/>
        <v>0</v>
      </c>
      <c r="H319" s="458"/>
      <c r="I319" s="110"/>
    </row>
    <row r="320" spans="1:9" ht="26.25" customHeight="1">
      <c r="A320" s="108">
        <v>3070</v>
      </c>
      <c r="B320" s="60" t="s">
        <v>166</v>
      </c>
      <c r="C320" s="57">
        <v>7</v>
      </c>
      <c r="D320" s="96">
        <v>0</v>
      </c>
      <c r="E320" s="101" t="s">
        <v>0</v>
      </c>
      <c r="F320" s="18" t="s">
        <v>1</v>
      </c>
      <c r="G320" s="309">
        <f t="shared" si="4"/>
        <v>3000</v>
      </c>
      <c r="H320" s="461">
        <v>3000</v>
      </c>
      <c r="I320" s="110"/>
    </row>
    <row r="321" spans="1:9" s="19" customFormat="1" ht="15.75" customHeight="1">
      <c r="A321" s="108"/>
      <c r="B321" s="55"/>
      <c r="C321" s="57"/>
      <c r="D321" s="96"/>
      <c r="E321" s="100" t="s">
        <v>100</v>
      </c>
      <c r="F321" s="18"/>
      <c r="G321" s="309"/>
      <c r="H321" s="307"/>
      <c r="I321" s="110"/>
    </row>
    <row r="322" spans="1:9" ht="24">
      <c r="A322" s="108">
        <v>3071</v>
      </c>
      <c r="B322" s="61" t="s">
        <v>166</v>
      </c>
      <c r="C322" s="59">
        <v>7</v>
      </c>
      <c r="D322" s="97">
        <v>1</v>
      </c>
      <c r="E322" s="100" t="s">
        <v>0</v>
      </c>
      <c r="F322" s="23" t="s">
        <v>2</v>
      </c>
      <c r="G322" s="309"/>
      <c r="H322" s="301"/>
      <c r="I322" s="109"/>
    </row>
    <row r="323" spans="1:9" ht="25.5" customHeight="1">
      <c r="A323" s="108"/>
      <c r="B323" s="58"/>
      <c r="C323" s="59"/>
      <c r="D323" s="97"/>
      <c r="E323" s="100" t="s">
        <v>130</v>
      </c>
      <c r="F323" s="20"/>
      <c r="G323" s="309"/>
      <c r="H323" s="308"/>
      <c r="I323" s="110"/>
    </row>
    <row r="324" spans="1:9">
      <c r="A324" s="108"/>
      <c r="B324" s="58"/>
      <c r="C324" s="59"/>
      <c r="D324" s="97"/>
      <c r="E324" s="283" t="s">
        <v>187</v>
      </c>
      <c r="F324" s="20"/>
      <c r="G324" s="309">
        <f t="shared" si="4"/>
        <v>3000</v>
      </c>
      <c r="H324" s="491">
        <v>3000</v>
      </c>
    </row>
    <row r="325" spans="1:9" s="134" customFormat="1" ht="30" customHeight="1">
      <c r="A325" s="139">
        <v>3100</v>
      </c>
      <c r="B325" s="140" t="s">
        <v>167</v>
      </c>
      <c r="C325" s="140">
        <v>0</v>
      </c>
      <c r="D325" s="141">
        <v>0</v>
      </c>
      <c r="E325" s="142" t="s">
        <v>20</v>
      </c>
      <c r="F325" s="143"/>
      <c r="G325" s="457">
        <f t="shared" si="4"/>
        <v>8469.7999999999993</v>
      </c>
      <c r="H325" s="330">
        <f>H328</f>
        <v>8469.7999999999993</v>
      </c>
      <c r="I325" s="110"/>
    </row>
    <row r="326" spans="1:9" ht="13.5" customHeight="1">
      <c r="A326" s="111"/>
      <c r="B326" s="55"/>
      <c r="C326" s="56"/>
      <c r="D326" s="95"/>
      <c r="E326" s="100" t="s">
        <v>99</v>
      </c>
      <c r="F326" s="17"/>
      <c r="G326" s="309"/>
      <c r="H326" s="300"/>
      <c r="I326" s="133"/>
    </row>
    <row r="327" spans="1:9" s="19" customFormat="1" ht="12.75" customHeight="1">
      <c r="A327" s="111"/>
      <c r="B327" s="55"/>
      <c r="C327" s="57"/>
      <c r="D327" s="96"/>
      <c r="E327" s="100" t="s">
        <v>100</v>
      </c>
      <c r="F327" s="18"/>
      <c r="G327" s="309"/>
      <c r="H327" s="119"/>
      <c r="I327" s="110"/>
    </row>
    <row r="328" spans="1:9" ht="15.75" thickBot="1">
      <c r="A328" s="113">
        <v>3112</v>
      </c>
      <c r="B328" s="114" t="s">
        <v>167</v>
      </c>
      <c r="C328" s="114">
        <v>1</v>
      </c>
      <c r="D328" s="115">
        <v>2</v>
      </c>
      <c r="E328" s="105" t="s">
        <v>54</v>
      </c>
      <c r="F328" s="117"/>
      <c r="G328" s="309">
        <f>H328</f>
        <v>8469.7999999999993</v>
      </c>
      <c r="H328" s="492">
        <v>8469.7999999999993</v>
      </c>
      <c r="I328" s="109"/>
    </row>
    <row r="329" spans="1:9" ht="25.5" customHeight="1" thickBot="1">
      <c r="A329" s="108"/>
      <c r="B329" s="58"/>
      <c r="C329" s="59"/>
      <c r="D329" s="97"/>
      <c r="E329" s="100" t="s">
        <v>130</v>
      </c>
      <c r="F329" s="20"/>
      <c r="G329" s="309"/>
      <c r="H329" s="120"/>
      <c r="I329" s="116"/>
    </row>
    <row r="330" spans="1:9">
      <c r="A330" s="108"/>
      <c r="B330" s="58"/>
      <c r="C330" s="59"/>
      <c r="D330" s="97"/>
      <c r="E330" s="194" t="s">
        <v>206</v>
      </c>
      <c r="F330" s="20"/>
      <c r="G330" s="309">
        <f>H330</f>
        <v>0</v>
      </c>
      <c r="H330" s="374">
        <f>Sheet1!E10*5/100</f>
        <v>0</v>
      </c>
      <c r="I330" s="110"/>
    </row>
    <row r="331" spans="1:9">
      <c r="A331" s="108"/>
      <c r="B331" s="58"/>
      <c r="C331" s="59"/>
      <c r="D331" s="97"/>
      <c r="E331" s="100" t="s">
        <v>131</v>
      </c>
      <c r="F331" s="20"/>
      <c r="G331" s="309"/>
      <c r="H331" s="120"/>
      <c r="I331" s="110"/>
    </row>
    <row r="332" spans="1:9">
      <c r="B332" s="64"/>
      <c r="C332" s="65"/>
      <c r="D332" s="66"/>
    </row>
    <row r="333" spans="1:9">
      <c r="B333" s="67"/>
      <c r="C333" s="65"/>
      <c r="D333" s="66"/>
    </row>
    <row r="334" spans="1:9">
      <c r="B334" s="67"/>
      <c r="C334" s="65"/>
      <c r="D334" s="66"/>
      <c r="E334" s="10"/>
    </row>
    <row r="335" spans="1:9">
      <c r="B335" s="67"/>
      <c r="C335" s="68"/>
      <c r="D335" s="69"/>
    </row>
  </sheetData>
  <mergeCells count="10">
    <mergeCell ref="A1:I1"/>
    <mergeCell ref="A2:I2"/>
    <mergeCell ref="H4:I4"/>
    <mergeCell ref="A5:A6"/>
    <mergeCell ref="B5:B6"/>
    <mergeCell ref="C5:C6"/>
    <mergeCell ref="D5:D6"/>
    <mergeCell ref="E5:E6"/>
    <mergeCell ref="F5:F6"/>
    <mergeCell ref="H5:I5"/>
  </mergeCells>
  <pageMargins left="0.62992125984251968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User</cp:lastModifiedBy>
  <cp:lastPrinted>2019-01-08T18:02:34Z</cp:lastPrinted>
  <dcterms:created xsi:type="dcterms:W3CDTF">1996-10-14T23:33:28Z</dcterms:created>
  <dcterms:modified xsi:type="dcterms:W3CDTF">2019-01-08T18:02:40Z</dcterms:modified>
</cp:coreProperties>
</file>