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480" windowHeight="11640" activeTab="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Лист1" sheetId="8" r:id="rId6"/>
  </sheets>
  <definedNames>
    <definedName name="_xlnm.Print_Titles" localSheetId="0">Sheet1!$4:$7</definedName>
    <definedName name="_xlnm.Print_Titles" localSheetId="1">Sheet2!$5:$7</definedName>
    <definedName name="_xlnm.Print_Titles" localSheetId="2">Sheet3!$5:$7</definedName>
    <definedName name="_xlnm.Print_Titles" localSheetId="4">Sheet5!$2:$4</definedName>
    <definedName name="_xlnm.Print_Area" localSheetId="0">Sheet1!$A$1:$G$141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3" i="8"/>
  <c r="H305"/>
  <c r="J54"/>
  <c r="J52" s="1"/>
  <c r="J11"/>
  <c r="J9" s="1"/>
  <c r="J8" s="1"/>
  <c r="J13"/>
  <c r="E28" i="6"/>
  <c r="F35"/>
  <c r="F26" s="1"/>
  <c r="D26" s="1"/>
  <c r="D19" i="5"/>
  <c r="C9"/>
  <c r="G185" i="4"/>
  <c r="G180"/>
  <c r="G175"/>
  <c r="F30"/>
  <c r="I9" i="3"/>
  <c r="H13"/>
  <c r="J9"/>
  <c r="J8" s="1"/>
  <c r="H216"/>
  <c r="H211" s="1"/>
  <c r="H221"/>
  <c r="H245"/>
  <c r="H243"/>
  <c r="H241"/>
  <c r="H172"/>
  <c r="H170" s="1"/>
  <c r="H173"/>
  <c r="H50"/>
  <c r="H52"/>
  <c r="H31"/>
  <c r="H33"/>
  <c r="J11"/>
  <c r="H11"/>
  <c r="D134" i="2"/>
  <c r="J89" i="3"/>
  <c r="I95"/>
  <c r="I114"/>
  <c r="I159"/>
  <c r="I142" s="1"/>
  <c r="I170"/>
  <c r="I162" s="1"/>
  <c r="H162" s="1"/>
  <c r="I179"/>
  <c r="J211"/>
  <c r="I216"/>
  <c r="I230"/>
  <c r="I243"/>
  <c r="I241" s="1"/>
  <c r="I293"/>
  <c r="I272" s="1"/>
  <c r="G173" i="4" l="1"/>
  <c r="I89" i="3"/>
  <c r="H9"/>
  <c r="I211"/>
  <c r="F10" i="4"/>
  <c r="E147"/>
  <c r="E133"/>
  <c r="E64"/>
  <c r="E66"/>
  <c r="E56"/>
  <c r="I54" i="8"/>
  <c r="I221"/>
  <c r="H223"/>
  <c r="I299"/>
  <c r="I297" s="1"/>
  <c r="I275"/>
  <c r="H279"/>
  <c r="I286"/>
  <c r="I43"/>
  <c r="I39" s="1"/>
  <c r="H62"/>
  <c r="I13" l="1"/>
  <c r="E118" i="2"/>
  <c r="D118" s="1"/>
  <c r="E119"/>
  <c r="D119" s="1"/>
  <c r="E117"/>
  <c r="D117" s="1"/>
  <c r="F115"/>
  <c r="F13"/>
  <c r="I293" i="8" l="1"/>
  <c r="H293" s="1"/>
  <c r="H295"/>
  <c r="I344" l="1"/>
  <c r="I340" s="1"/>
  <c r="I335"/>
  <c r="I333" s="1"/>
  <c r="H333" s="1"/>
  <c r="I316"/>
  <c r="H331"/>
  <c r="H330"/>
  <c r="I291"/>
  <c r="H291"/>
  <c r="I308"/>
  <c r="I306" s="1"/>
  <c r="H306" s="1"/>
  <c r="H304"/>
  <c r="I284"/>
  <c r="H289"/>
  <c r="I273"/>
  <c r="I266"/>
  <c r="I258"/>
  <c r="I256" s="1"/>
  <c r="I250"/>
  <c r="I249" s="1"/>
  <c r="H249" s="1"/>
  <c r="I271" l="1"/>
  <c r="H271" s="1"/>
  <c r="H316"/>
  <c r="H299"/>
  <c r="H275"/>
  <c r="H273"/>
  <c r="H253" l="1"/>
  <c r="H263"/>
  <c r="H221"/>
  <c r="H225"/>
  <c r="H54"/>
  <c r="H43"/>
  <c r="H37"/>
  <c r="H35"/>
  <c r="I11"/>
  <c r="H16"/>
  <c r="H17"/>
  <c r="H18"/>
  <c r="H19"/>
  <c r="H20"/>
  <c r="H21"/>
  <c r="H22"/>
  <c r="H23"/>
  <c r="H24"/>
  <c r="H25"/>
  <c r="H26"/>
  <c r="H27"/>
  <c r="H28"/>
  <c r="H29"/>
  <c r="H30"/>
  <c r="H31"/>
  <c r="H33"/>
  <c r="H39"/>
  <c r="H46"/>
  <c r="H47"/>
  <c r="H50"/>
  <c r="H56"/>
  <c r="H58"/>
  <c r="H60"/>
  <c r="H61"/>
  <c r="H63"/>
  <c r="H64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24"/>
  <c r="H226"/>
  <c r="H229"/>
  <c r="H230"/>
  <c r="H231"/>
  <c r="H232"/>
  <c r="H233"/>
  <c r="H234"/>
  <c r="H235"/>
  <c r="H236"/>
  <c r="H237"/>
  <c r="H238"/>
  <c r="H241"/>
  <c r="H244"/>
  <c r="H243"/>
  <c r="H252"/>
  <c r="H260"/>
  <c r="H261"/>
  <c r="H262"/>
  <c r="H266"/>
  <c r="H267"/>
  <c r="H268"/>
  <c r="H269"/>
  <c r="H270"/>
  <c r="H274"/>
  <c r="H277"/>
  <c r="H278"/>
  <c r="H280"/>
  <c r="H281"/>
  <c r="H284"/>
  <c r="H285"/>
  <c r="H286"/>
  <c r="H287"/>
  <c r="H288"/>
  <c r="H290"/>
  <c r="H298"/>
  <c r="H300"/>
  <c r="H301"/>
  <c r="H302"/>
  <c r="H303"/>
  <c r="H307"/>
  <c r="H308"/>
  <c r="H309"/>
  <c r="H311"/>
  <c r="H317"/>
  <c r="H318"/>
  <c r="H319"/>
  <c r="H320"/>
  <c r="H321"/>
  <c r="H322"/>
  <c r="H323"/>
  <c r="H324"/>
  <c r="H325"/>
  <c r="H326"/>
  <c r="H327"/>
  <c r="H328"/>
  <c r="H334"/>
  <c r="H335"/>
  <c r="H336"/>
  <c r="H337"/>
  <c r="H338"/>
  <c r="H339"/>
  <c r="H340"/>
  <c r="H341"/>
  <c r="H342"/>
  <c r="H343"/>
  <c r="H344"/>
  <c r="H345"/>
  <c r="H346"/>
  <c r="H15"/>
  <c r="I52"/>
  <c r="I332"/>
  <c r="H332" s="1"/>
  <c r="I312"/>
  <c r="H312" s="1"/>
  <c r="I296"/>
  <c r="H297"/>
  <c r="I264"/>
  <c r="I254" s="1"/>
  <c r="H258"/>
  <c r="H256" s="1"/>
  <c r="I239"/>
  <c r="I227" s="1"/>
  <c r="H239" l="1"/>
  <c r="I9"/>
  <c r="H264"/>
  <c r="H227"/>
  <c r="H52"/>
  <c r="I219"/>
  <c r="H250"/>
  <c r="H13"/>
  <c r="H11"/>
  <c r="H254"/>
  <c r="H9" l="1"/>
  <c r="H296"/>
  <c r="I217"/>
  <c r="H217" s="1"/>
  <c r="H219"/>
  <c r="I8" l="1"/>
  <c r="H8" s="1"/>
  <c r="E138" i="4" l="1"/>
  <c r="E49"/>
  <c r="E115" i="2"/>
  <c r="F71"/>
  <c r="E31"/>
  <c r="D31" s="1"/>
  <c r="F33"/>
  <c r="E33" s="1"/>
  <c r="D33" s="1"/>
  <c r="F20"/>
  <c r="E20" s="1"/>
  <c r="D20" s="1"/>
  <c r="E23"/>
  <c r="D23" s="1"/>
  <c r="E16"/>
  <c r="D16" s="1"/>
  <c r="E13"/>
  <c r="D13" s="1"/>
  <c r="E60" i="4"/>
  <c r="E63"/>
  <c r="F18" i="2"/>
  <c r="F41" i="4"/>
  <c r="E41" s="1"/>
  <c r="F27"/>
  <c r="F58"/>
  <c r="E58" s="1"/>
  <c r="F127"/>
  <c r="E127" s="1"/>
  <c r="E175"/>
  <c r="E183"/>
  <c r="E180" s="1"/>
  <c r="E179"/>
  <c r="E178"/>
  <c r="E167"/>
  <c r="E164" s="1"/>
  <c r="F167"/>
  <c r="F164" s="1"/>
  <c r="E148"/>
  <c r="E152"/>
  <c r="F85"/>
  <c r="E87"/>
  <c r="E67"/>
  <c r="E57"/>
  <c r="E54" s="1"/>
  <c r="F51"/>
  <c r="E51" s="1"/>
  <c r="E53"/>
  <c r="E50"/>
  <c r="E46"/>
  <c r="E44"/>
  <c r="E31"/>
  <c r="E32"/>
  <c r="E33"/>
  <c r="E34"/>
  <c r="E30"/>
  <c r="E38"/>
  <c r="E36"/>
  <c r="I306" i="3"/>
  <c r="I304"/>
  <c r="I8" s="1"/>
  <c r="H8" s="1"/>
  <c r="F112" i="2"/>
  <c r="F138"/>
  <c r="E138" s="1"/>
  <c r="D138" s="1"/>
  <c r="E141"/>
  <c r="D141" s="1"/>
  <c r="E102"/>
  <c r="E104"/>
  <c r="D104" s="1"/>
  <c r="E57"/>
  <c r="D57" s="1"/>
  <c r="E19"/>
  <c r="F100"/>
  <c r="F144" i="4"/>
  <c r="E144"/>
  <c r="F54"/>
  <c r="E134" i="2"/>
  <c r="G56"/>
  <c r="D57" i="6"/>
  <c r="D56"/>
  <c r="D53"/>
  <c r="D52"/>
  <c r="D47"/>
  <c r="D46"/>
  <c r="D25"/>
  <c r="D24"/>
  <c r="D21"/>
  <c r="D20"/>
  <c r="D19"/>
  <c r="D40" i="5"/>
  <c r="D39"/>
  <c r="D36"/>
  <c r="D35"/>
  <c r="D28"/>
  <c r="D27"/>
  <c r="F54" i="6"/>
  <c r="F48" s="1"/>
  <c r="F42" s="1"/>
  <c r="F50"/>
  <c r="D50"/>
  <c r="F44"/>
  <c r="D44"/>
  <c r="F22"/>
  <c r="F17"/>
  <c r="D17"/>
  <c r="F37" i="5"/>
  <c r="D37" s="1"/>
  <c r="F33"/>
  <c r="D33" s="1"/>
  <c r="F25"/>
  <c r="D25"/>
  <c r="E54" i="6"/>
  <c r="D54" s="1"/>
  <c r="E22"/>
  <c r="D22"/>
  <c r="E29" i="5"/>
  <c r="E23"/>
  <c r="E173" i="4"/>
  <c r="E100" i="2" l="1"/>
  <c r="D102"/>
  <c r="D100" s="1"/>
  <c r="F31" i="5"/>
  <c r="D11" i="2"/>
  <c r="D8" s="1"/>
  <c r="E48" i="6"/>
  <c r="E18" i="2"/>
  <c r="D19"/>
  <c r="D18" s="1"/>
  <c r="E112"/>
  <c r="D115"/>
  <c r="D112" s="1"/>
  <c r="E169" i="4"/>
  <c r="E85"/>
  <c r="E83" s="1"/>
  <c r="F83"/>
  <c r="F91" i="2"/>
  <c r="E91" s="1"/>
  <c r="D91" s="1"/>
  <c r="E27" i="4"/>
  <c r="E25" s="1"/>
  <c r="E171"/>
  <c r="F142"/>
  <c r="E142"/>
  <c r="F25"/>
  <c r="F8" s="1"/>
  <c r="E74" i="2"/>
  <c r="F11"/>
  <c r="E11"/>
  <c r="D31" i="5" l="1"/>
  <c r="F29"/>
  <c r="E71" i="2"/>
  <c r="D74"/>
  <c r="D71" s="1"/>
  <c r="E42" i="6"/>
  <c r="D42" s="1"/>
  <c r="D48"/>
  <c r="F8" i="2"/>
  <c r="E8"/>
  <c r="E8" i="4"/>
  <c r="E10"/>
  <c r="D29" i="5" l="1"/>
  <c r="F23"/>
  <c r="D23" s="1"/>
</calcChain>
</file>

<file path=xl/sharedStrings.xml><?xml version="1.0" encoding="utf-8"?>
<sst xmlns="http://schemas.openxmlformats.org/spreadsheetml/2006/main" count="2322" uniqueCount="993">
  <si>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</si>
  <si>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</si>
  <si>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</si>
  <si>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</si>
  <si>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</si>
  <si>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</si>
  <si>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</si>
  <si>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</si>
  <si>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</si>
  <si>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</si>
  <si>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</si>
  <si>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</si>
  <si>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</si>
  <si>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</si>
  <si>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</si>
  <si>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</si>
  <si>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</si>
  <si>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</si>
  <si>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</si>
  <si>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</si>
  <si>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</si>
  <si>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</si>
  <si>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</si>
  <si>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</si>
  <si>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</si>
  <si>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</si>
  <si>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</si>
  <si>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</si>
  <si>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</si>
  <si>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</si>
  <si>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</si>
  <si>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</si>
  <si>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</si>
  <si>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</si>
  <si>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</si>
  <si>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</si>
  <si>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</si>
  <si>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</si>
  <si>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</si>
  <si>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</si>
  <si>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</si>
  <si>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</si>
  <si>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</si>
  <si>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</si>
  <si>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</si>
  <si>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</si>
  <si>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</si>
  <si>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</si>
  <si>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</si>
  <si>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</si>
  <si>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</si>
  <si>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</si>
  <si>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</si>
  <si>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</si>
  <si>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</si>
  <si>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</si>
  <si>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</si>
  <si>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</si>
  <si>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</si>
  <si>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</si>
  <si>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</si>
  <si>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</si>
  <si>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</si>
  <si>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</si>
  <si>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</si>
  <si>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</si>
  <si>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</si>
  <si>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</si>
  <si>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</si>
  <si>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</si>
  <si>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</si>
  <si>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</si>
  <si>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</si>
  <si>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</si>
  <si>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</si>
  <si>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</si>
  <si>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</si>
  <si>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</si>
  <si>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</si>
  <si>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</si>
  <si>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</si>
  <si>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</si>
  <si>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</si>
  <si>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</si>
  <si>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</si>
  <si>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</si>
  <si>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</si>
  <si>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</si>
  <si>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</si>
  <si>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</si>
  <si>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</si>
  <si>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</si>
  <si>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</si>
  <si>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</si>
  <si>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</si>
  <si>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</si>
  <si>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</si>
  <si>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</si>
  <si>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</si>
  <si>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</si>
  <si>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</si>
  <si>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</si>
  <si>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</si>
  <si>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</si>
  <si>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</si>
  <si>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</si>
  <si>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</si>
  <si>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</si>
  <si>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</si>
  <si>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</si>
  <si>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</si>
  <si>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</si>
  <si>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</si>
  <si>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</si>
  <si>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</si>
  <si>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</si>
  <si>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</si>
  <si>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</si>
  <si>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</si>
  <si>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</si>
  <si>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</si>
  <si>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</si>
  <si>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</si>
  <si>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</si>
  <si>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</si>
  <si>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</si>
  <si>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</si>
  <si>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</si>
  <si>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</si>
  <si>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</si>
  <si>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</si>
  <si>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</si>
  <si>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</si>
  <si>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</si>
  <si>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</si>
  <si>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</si>
  <si>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</si>
  <si>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</si>
  <si>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</si>
  <si>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</si>
  <si>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>6</t>
  </si>
  <si>
    <t>7</t>
  </si>
  <si>
    <t>8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</si>
  <si>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</si>
  <si>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</si>
  <si>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</si>
  <si>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</si>
  <si>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</si>
  <si>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</si>
  <si>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</si>
  <si>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</si>
  <si>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</si>
  <si>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</si>
  <si>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</si>
  <si>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</si>
  <si>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</si>
  <si>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</si>
  <si>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</si>
  <si>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</si>
  <si>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</si>
  <si>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</si>
  <si>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</si>
  <si>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</si>
  <si>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</si>
  <si>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</si>
  <si>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</si>
  <si>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</si>
  <si>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</si>
  <si>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</si>
  <si>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</si>
  <si>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</si>
  <si>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</si>
  <si>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</si>
  <si>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</si>
  <si>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</si>
  <si>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</si>
  <si>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</si>
  <si>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</si>
  <si>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</si>
  <si>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</si>
  <si>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</si>
  <si>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</si>
  <si>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</si>
  <si>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</si>
  <si>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</si>
  <si>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</si>
  <si>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</si>
  <si>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</si>
  <si>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</si>
  <si>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</si>
  <si>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</si>
  <si>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</si>
  <si>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</si>
  <si>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</si>
  <si>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</si>
  <si>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</si>
  <si>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</si>
  <si>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</si>
  <si>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</si>
  <si>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</si>
  <si>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</si>
  <si>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</si>
  <si>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</si>
  <si>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</si>
  <si>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</si>
  <si>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</si>
  <si>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</si>
  <si>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</si>
  <si>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</si>
  <si>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</si>
  <si>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</si>
  <si>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</si>
  <si>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</si>
  <si>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</si>
  <si>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</si>
  <si>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</si>
  <si>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</si>
  <si>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</si>
  <si>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</si>
  <si>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</si>
  <si>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</si>
  <si>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</si>
  <si>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</si>
  <si>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</si>
  <si>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</si>
  <si>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</si>
  <si>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</si>
  <si>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</si>
  <si>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</si>
  <si>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</si>
  <si>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</si>
  <si>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</si>
  <si>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</si>
  <si>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</si>
  <si>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</si>
  <si>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</si>
  <si>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</si>
  <si>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</si>
  <si>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</si>
  <si>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</si>
  <si>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</si>
  <si>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</si>
  <si>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</si>
  <si>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</si>
  <si>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</si>
  <si>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</si>
  <si>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</si>
  <si>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</si>
  <si>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</si>
  <si>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</si>
  <si>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</si>
  <si>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</si>
  <si>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</si>
  <si>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</si>
  <si>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</si>
  <si>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</si>
  <si>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</si>
  <si>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</si>
  <si>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</si>
  <si>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</si>
  <si>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</si>
  <si>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</si>
  <si>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</si>
  <si>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</si>
  <si>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</si>
  <si>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</si>
  <si>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</si>
  <si>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</si>
  <si>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</si>
  <si>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</si>
  <si>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</si>
  <si>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</si>
  <si>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</si>
  <si>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</si>
  <si>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</si>
  <si>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</si>
  <si>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</si>
  <si>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</si>
  <si>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</si>
  <si>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</si>
  <si>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</si>
  <si>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</si>
  <si>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</si>
  <si>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</si>
  <si>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</si>
  <si>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</si>
  <si>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</si>
  <si>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</si>
  <si>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</si>
  <si>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</si>
  <si>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</si>
  <si>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</si>
  <si>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</si>
  <si>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</si>
  <si>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</si>
  <si>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</si>
  <si>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</si>
  <si>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</si>
  <si>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</si>
  <si>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</si>
  <si>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</si>
  <si>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>Ð²îì²Ì 3</t>
  </si>
  <si>
    <r>
      <t xml:space="preserve">       </t>
    </r>
    <r>
      <rPr>
        <b/>
        <sz val="12"/>
        <rFont val="Arial"/>
        <family val="2"/>
        <charset val="204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</si>
  <si>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</si>
  <si>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</si>
  <si>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</si>
  <si>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</si>
  <si>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</si>
  <si>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</si>
  <si>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</si>
  <si>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</si>
  <si>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</si>
  <si>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</si>
  <si>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</si>
  <si>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</si>
  <si>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</si>
  <si>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</si>
  <si>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</si>
  <si>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</si>
  <si>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</si>
  <si>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</si>
  <si>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</si>
  <si>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</si>
  <si>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</si>
  <si>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</si>
  <si>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</si>
  <si>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</si>
  <si>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</si>
  <si>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</si>
  <si>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</si>
  <si>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</si>
  <si>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</si>
  <si>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</si>
  <si>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</si>
  <si>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</si>
  <si>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</si>
  <si>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</si>
  <si>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</si>
  <si>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</si>
  <si>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</si>
  <si>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</si>
  <si>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</si>
  <si>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</si>
  <si>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</si>
  <si>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</si>
  <si>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</si>
  <si>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</si>
  <si>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</si>
  <si>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</si>
  <si>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</si>
  <si>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</si>
  <si>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</si>
  <si>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</si>
  <si>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</si>
  <si>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</si>
  <si>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</si>
  <si>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</si>
  <si>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</si>
  <si>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</si>
  <si>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</si>
  <si>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</si>
  <si>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</si>
  <si>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</si>
  <si>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</si>
  <si>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</si>
  <si>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</si>
  <si>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</si>
  <si>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</si>
  <si>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</si>
  <si>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</si>
  <si>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</si>
  <si>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</si>
  <si>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</si>
  <si>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</si>
  <si>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</si>
  <si>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</si>
  <si>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</si>
  <si>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</si>
  <si>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</si>
  <si>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</si>
  <si>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</si>
  <si>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</si>
  <si>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</si>
  <si>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</si>
  <si>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</si>
  <si>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</si>
  <si>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</si>
  <si>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</si>
  <si>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</si>
  <si>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</si>
  <si>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</si>
  <si>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</si>
  <si>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</si>
  <si>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</si>
  <si>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</si>
  <si>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</si>
  <si>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</si>
  <si>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</si>
  <si>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</si>
  <si>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</si>
  <si>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</si>
  <si>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</si>
  <si>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</si>
  <si>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</si>
  <si>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</si>
  <si>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</si>
  <si>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</si>
  <si>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</si>
  <si>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</si>
  <si>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</si>
  <si>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</si>
  <si>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</si>
  <si>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</si>
  <si>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</si>
  <si>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</si>
  <si>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</si>
  <si>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</si>
  <si>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</si>
  <si>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</si>
  <si>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</si>
  <si>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</si>
  <si>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</si>
  <si>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</si>
  <si>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</si>
  <si>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</si>
  <si>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</si>
  <si>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</si>
  <si>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</si>
  <si>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</si>
  <si>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</si>
  <si>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</si>
  <si>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</si>
  <si>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</si>
  <si>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</si>
  <si>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</si>
  <si>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</si>
  <si>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</si>
  <si>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</si>
  <si>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</si>
  <si>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</si>
  <si>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</si>
  <si>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</si>
  <si>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</si>
  <si>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</si>
  <si>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</si>
  <si>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</si>
  <si>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</si>
  <si>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</si>
  <si>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</si>
  <si>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</si>
  <si>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</si>
  <si>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</si>
  <si>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</si>
  <si>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</si>
  <si>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</si>
  <si>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</si>
  <si>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</si>
  <si>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</si>
  <si>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</si>
  <si>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</si>
  <si>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</si>
  <si>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</si>
  <si>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</si>
  <si>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</si>
  <si>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</si>
  <si>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</si>
  <si>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</si>
  <si>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</si>
  <si>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</si>
  <si>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</si>
  <si>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</si>
  <si>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</si>
  <si>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</si>
  <si>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</si>
  <si>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</si>
  <si>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</si>
  <si>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</si>
  <si>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</si>
  <si>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</si>
  <si>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</si>
  <si>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</si>
  <si>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</si>
  <si>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</si>
  <si>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</si>
  <si>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</si>
  <si>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</si>
  <si>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</si>
  <si>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</si>
  <si>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</si>
  <si>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</si>
  <si>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</si>
  <si>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</si>
  <si>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</si>
  <si>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</si>
  <si>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</si>
  <si>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</si>
  <si>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</si>
  <si>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</si>
  <si>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</si>
  <si>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</si>
  <si>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</si>
  <si>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</si>
  <si>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</si>
  <si>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</si>
  <si>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</si>
  <si>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</si>
  <si>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</si>
  <si>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</si>
  <si>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</si>
  <si>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</si>
  <si>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</si>
  <si>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</si>
  <si>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</si>
  <si>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</si>
  <si>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</si>
  <si>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</si>
  <si>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</si>
  <si>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</si>
  <si>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</si>
  <si>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</si>
  <si>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</si>
  <si>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</si>
  <si>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</si>
  <si>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</si>
  <si>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</si>
  <si>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</si>
  <si>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</si>
  <si>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</si>
  <si>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</si>
  <si>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</si>
  <si>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</si>
  <si>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</si>
  <si>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</si>
  <si>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</si>
  <si>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</si>
  <si>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</si>
  <si>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</si>
  <si>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</si>
  <si>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</si>
  <si>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</si>
  <si>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</si>
  <si>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</si>
  <si>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</si>
  <si>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</si>
  <si>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</si>
  <si>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</si>
  <si>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</si>
  <si>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</si>
  <si>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</si>
  <si>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</si>
  <si>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</si>
  <si>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</si>
  <si>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</si>
  <si>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</si>
  <si>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</si>
  <si>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</si>
  <si>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</si>
  <si>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</si>
  <si>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</si>
  <si>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</si>
  <si>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</si>
  <si>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</si>
  <si>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</si>
  <si>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</si>
  <si>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</si>
  <si>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</si>
  <si>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</si>
  <si>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</si>
  <si>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</si>
  <si>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</si>
  <si>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</si>
  <si>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</si>
  <si>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</si>
  <si>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</si>
  <si>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</si>
  <si>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</si>
  <si>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</si>
  <si>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</si>
  <si>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</si>
  <si>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</si>
  <si>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</si>
  <si>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</si>
  <si>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</si>
  <si>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</si>
  <si>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</si>
  <si>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</si>
  <si>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</si>
  <si>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</si>
  <si>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</si>
  <si>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</si>
  <si>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</si>
  <si>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</si>
  <si>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</si>
  <si>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</si>
  <si>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</si>
  <si>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</si>
  <si>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</si>
  <si>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</si>
  <si>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</si>
  <si>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</si>
  <si>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</si>
  <si>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</si>
  <si>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</si>
  <si>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</si>
  <si>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</si>
  <si>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</si>
  <si>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</si>
  <si>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</si>
  <si>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</si>
  <si>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</si>
  <si>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</si>
  <si>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</si>
  <si>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</si>
  <si>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</si>
  <si>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</si>
  <si>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</si>
  <si>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</si>
  <si>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</si>
  <si>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</si>
  <si>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</si>
  <si>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</si>
  <si>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</si>
  <si>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</si>
  <si>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</si>
  <si>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</si>
  <si>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</si>
  <si>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</si>
  <si>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</si>
  <si>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</si>
  <si>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</si>
  <si>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</si>
  <si>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</si>
  <si>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</si>
  <si>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</si>
  <si>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</si>
  <si>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</si>
  <si>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</si>
  <si>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</si>
  <si>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</si>
  <si>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</si>
  <si>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</si>
  <si>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</si>
  <si>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</si>
  <si>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</si>
  <si>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</si>
  <si>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</si>
  <si>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</si>
  <si>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</si>
  <si>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</si>
  <si>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</si>
  <si>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</si>
  <si>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</si>
  <si>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</si>
  <si>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</si>
  <si>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</si>
  <si>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</si>
  <si>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</si>
  <si>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</si>
  <si>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</si>
  <si>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</si>
  <si>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</si>
  <si>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</si>
  <si>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</si>
  <si>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</si>
  <si>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</si>
  <si>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</si>
  <si>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</si>
  <si>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</si>
  <si>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</si>
  <si>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</si>
  <si>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</si>
  <si>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ÀÝ¹³Ù»ÝÁ ×ßïí³Í (ë.5+ë.6)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</si>
  <si>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</si>
  <si>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</si>
  <si>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</si>
  <si>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</si>
  <si>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</si>
  <si>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</si>
  <si>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</si>
  <si>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</si>
  <si>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</si>
  <si>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</si>
  <si>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</si>
  <si>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</si>
  <si>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</si>
  <si>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</si>
  <si>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</si>
  <si>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</si>
  <si>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</si>
  <si>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</si>
  <si>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</si>
  <si>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</si>
  <si>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</si>
  <si>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</si>
  <si>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</si>
  <si>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</si>
  <si>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</si>
  <si>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</si>
  <si>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</si>
  <si>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</si>
  <si>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</si>
  <si>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</si>
  <si>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</si>
  <si>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</si>
  <si>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</si>
  <si>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</si>
  <si>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 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</si>
  <si>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</si>
  <si>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</si>
  <si>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</si>
  <si>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</si>
  <si>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</si>
  <si>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</si>
  <si>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</si>
  <si>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</si>
  <si>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</si>
  <si>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</si>
  <si>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</si>
  <si>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</si>
  <si>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</si>
  <si>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</si>
  <si>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</si>
  <si>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</si>
  <si>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</si>
  <si>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</si>
  <si>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</si>
  <si>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</si>
  <si>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</si>
  <si>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</si>
  <si>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</si>
  <si>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</si>
  <si>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</si>
  <si>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</si>
  <si>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</si>
  <si>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</si>
  <si>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</si>
  <si>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</si>
  <si>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</si>
  <si>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</si>
  <si>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</si>
  <si>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</si>
  <si>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</si>
  <si>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</si>
  <si>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</si>
  <si>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</si>
  <si>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</si>
  <si>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</si>
  <si>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</si>
  <si>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</si>
  <si>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</si>
  <si>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</si>
  <si>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</si>
  <si>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</si>
  <si>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</si>
  <si>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</si>
  <si>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</si>
  <si>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</si>
  <si>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</si>
  <si>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</si>
  <si>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</si>
  <si>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</si>
  <si>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</si>
  <si>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</si>
  <si>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</si>
  <si>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</si>
  <si>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</si>
  <si>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</si>
  <si>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</si>
  <si>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</si>
  <si>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</si>
  <si>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</si>
  <si>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</si>
  <si>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</si>
  <si>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</si>
  <si>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</si>
  <si>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</si>
  <si>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</si>
  <si>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</si>
  <si>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</si>
  <si>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</si>
  <si>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</si>
  <si>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</si>
  <si>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</si>
  <si>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</si>
  <si>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</si>
  <si>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</si>
  <si>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</si>
  <si>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</si>
  <si>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</si>
  <si>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</si>
  <si>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</si>
  <si>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</si>
  <si>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</si>
  <si>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</si>
  <si>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</si>
  <si>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</si>
  <si>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</si>
  <si>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</si>
  <si>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</si>
  <si>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</si>
  <si>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</si>
  <si>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</si>
  <si>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</si>
  <si>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</si>
  <si>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</si>
  <si>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</si>
  <si>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</si>
  <si>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</si>
  <si>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</si>
  <si>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</si>
  <si>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</si>
  <si>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</si>
  <si>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</si>
  <si>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</si>
  <si>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</si>
  <si>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</si>
  <si>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</si>
  <si>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</si>
  <si>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</si>
  <si>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</si>
  <si>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</si>
  <si>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</si>
  <si>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</si>
  <si>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</si>
  <si>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</si>
  <si>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</si>
  <si>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</si>
  <si>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</si>
  <si>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</si>
  <si>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</si>
  <si>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</si>
  <si>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</si>
  <si>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</si>
  <si>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</si>
  <si>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</si>
  <si>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</si>
  <si>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</si>
  <si>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</si>
  <si>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</si>
  <si>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</si>
  <si>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</si>
  <si>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</si>
  <si>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</si>
  <si>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</si>
  <si>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</si>
  <si>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</si>
  <si>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</si>
  <si>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</si>
  <si>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</si>
  <si>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</si>
  <si>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</si>
  <si>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</si>
  <si>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</si>
  <si>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</si>
  <si>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</si>
  <si>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</si>
  <si>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</si>
  <si>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</si>
  <si>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</si>
  <si>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</si>
  <si>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</si>
  <si>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</si>
  <si>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</si>
  <si>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</si>
  <si>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</si>
  <si>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</si>
  <si>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</si>
  <si>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</si>
  <si>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</si>
  <si>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</si>
  <si>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</si>
  <si>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</si>
  <si>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</si>
  <si>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</si>
  <si>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</si>
  <si>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</si>
  <si>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</si>
  <si>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</si>
  <si>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</si>
  <si>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</si>
  <si>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</si>
  <si>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</si>
  <si>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</si>
  <si>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</si>
  <si>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</si>
  <si>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</si>
  <si>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</si>
  <si>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</si>
  <si>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</si>
  <si>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</si>
  <si>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</si>
  <si>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</si>
  <si>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</si>
  <si>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</si>
  <si>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</si>
  <si>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</si>
  <si>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</si>
  <si>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</si>
  <si>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</si>
  <si>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</si>
  <si>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</si>
  <si>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</si>
  <si>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</si>
  <si>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</si>
  <si>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</si>
  <si>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</si>
  <si>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</si>
  <si>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</si>
  <si>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</si>
  <si>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</si>
  <si>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</si>
  <si>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</si>
  <si>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</si>
  <si>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</si>
  <si>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</si>
  <si>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</si>
  <si>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</si>
  <si>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</si>
  <si>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</si>
  <si>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</si>
  <si>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</si>
  <si>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</si>
  <si>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</si>
  <si>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</si>
  <si>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</si>
  <si>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</si>
  <si>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</si>
  <si>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</si>
  <si>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</si>
  <si>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</si>
  <si>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</si>
  <si>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</si>
  <si>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</si>
  <si>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</si>
  <si>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</si>
  <si>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</si>
  <si>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</si>
  <si>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</si>
  <si>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</si>
  <si>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</si>
  <si>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</si>
  <si>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</si>
  <si>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</si>
  <si>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</si>
  <si>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</si>
  <si>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</si>
  <si>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</si>
  <si>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</si>
  <si>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</si>
  <si>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</si>
  <si>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</si>
  <si>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</si>
  <si>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</si>
  <si>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</si>
  <si>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</si>
  <si>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</si>
  <si>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</si>
  <si>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</si>
  <si>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</si>
  <si>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</si>
  <si>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</si>
  <si>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</si>
  <si>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4729</t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</si>
  <si>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 </t>
    </r>
  </si>
  <si>
    <t>-å³ñï³¹Çñ í×³ñÝ»ñ</t>
  </si>
  <si>
    <r>
      <t xml:space="preserve">-ÜìÆð²îìàôÂÚàôÜÜºð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 </t>
    </r>
  </si>
  <si>
    <t>Ö³Ý³å³ñÑ³ÛÇÝ ïñ³Ýëåáñï</t>
  </si>
  <si>
    <t>.</t>
  </si>
  <si>
    <t xml:space="preserve"> -Հատուկ նպատակային  ÝÛáõÃ»ñ</t>
  </si>
  <si>
    <t>Ընդանուր բնույթի այլ ծառայություններ</t>
  </si>
  <si>
    <r>
      <t xml:space="preserve"> -</t>
    </r>
    <r>
      <rPr>
        <sz val="9"/>
        <rFont val="Arial Armenian"/>
        <family val="2"/>
      </rPr>
      <t>¾Ý»ñ·»ïÇÏ  Í³é³ÛáõÃÛáõÝÝ»ñ</t>
    </r>
  </si>
  <si>
    <t xml:space="preserve"> - ²ÛÉ ÁÝÃ³óÇÏ ¹ñ³Ù³ßÝáñÑÝ»ñ</t>
  </si>
  <si>
    <t>հատուկ նպատակային նյութեր</t>
  </si>
  <si>
    <t>Կապիտալ Վերանորոգում</t>
  </si>
  <si>
    <t>վարչական սարքավորումներ</t>
  </si>
  <si>
    <t>-Գրասենյակային ապրանքներ և հագուստ</t>
  </si>
  <si>
    <t>այդ թվում</t>
  </si>
  <si>
    <t>աղբահանության վարձավճարներ</t>
  </si>
  <si>
    <t>ծնողական միջոցներ</t>
  </si>
  <si>
    <t>ջրի վարձավճարներ</t>
  </si>
  <si>
    <t xml:space="preserve"> -Այլ կապիտալ դրամաշնորհներ                           </t>
  </si>
  <si>
    <t xml:space="preserve">   Î³éáõÛóÇ.ընթ.վերանորոգում</t>
  </si>
  <si>
    <t xml:space="preserve"> -Այլ կապիտալ դրամաշնորհներ</t>
  </si>
  <si>
    <t>72168</t>
  </si>
  <si>
    <t>9</t>
  </si>
  <si>
    <t xml:space="preserve">  ÀÝ¹³Ù»ÝÁ բյուջե</t>
  </si>
  <si>
    <t xml:space="preserve">  ÀÝ¹³Ù»ÝÁ ×ßïí³Í   (ë.8 +ë․9)</t>
  </si>
  <si>
    <t>ÀÝ¹³Ù»ÝÁ բյուջե</t>
  </si>
  <si>
    <t>ÀÝ¹³Ù»ÝÁ ×ßïí³Í (ë.6+ë.7)</t>
  </si>
  <si>
    <t xml:space="preserve">ÀÝ¹³Ù»ÝÁ </t>
  </si>
  <si>
    <t xml:space="preserve">  ÀÝ¹³Ù»ÝÁ   (ë.8 +ë.9)</t>
  </si>
  <si>
    <r>
      <t xml:space="preserve"> - ²ÛÉ ÁÝÃ³óÇÏ ¹ñ³Ù³ßÝáñÑÝ»ñ                    </t>
    </r>
    <r>
      <rPr>
        <sz val="9"/>
        <rFont val="Arial Armenian"/>
        <family val="2"/>
      </rPr>
      <t>(ïáÕ 4534+ïáÕ 4537 +ïáÕ 4538)</t>
    </r>
  </si>
  <si>
    <r>
      <t xml:space="preserve"> ²ÚÈ ÐÆØÜ²Î²Ü ØÆæàòÜºð                                     </t>
    </r>
    <r>
      <rPr>
        <sz val="8"/>
        <color indexed="8"/>
        <rFont val="Arial Armenian"/>
        <family val="2"/>
      </rPr>
      <t>(ïáÕ 5131+ïáÕ 5132+ïáÕ 5133+ ïáÕ5134)</t>
    </r>
  </si>
</sst>
</file>

<file path=xl/styles.xml><?xml version="1.0" encoding="utf-8"?>
<styleSheet xmlns="http://schemas.openxmlformats.org/spreadsheetml/2006/main">
  <numFmts count="4">
    <numFmt numFmtId="164" formatCode="0000"/>
    <numFmt numFmtId="165" formatCode="000"/>
    <numFmt numFmtId="166" formatCode="0.0"/>
    <numFmt numFmtId="167" formatCode="000.0"/>
  </numFmts>
  <fonts count="45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  <charset val="204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  <charset val="204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  <charset val="204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/>
      <sz val="14"/>
      <name val="Arial Armenian"/>
      <family val="2"/>
    </font>
    <font>
      <sz val="10"/>
      <name val="Arial"/>
      <family val="2"/>
      <charset val="204"/>
    </font>
    <font>
      <b/>
      <sz val="14"/>
      <name val="Arial Armenian"/>
      <family val="2"/>
    </font>
    <font>
      <sz val="12"/>
      <name val="Arial"/>
      <family val="2"/>
      <charset val="204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i/>
      <sz val="12"/>
      <name val="Arial Armenian"/>
      <family val="2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Fill="1" applyBorder="1"/>
    <xf numFmtId="16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/>
    <xf numFmtId="165" fontId="15" fillId="0" borderId="2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justify" vertical="top" wrapText="1" readingOrder="1"/>
    </xf>
    <xf numFmtId="165" fontId="16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164" fontId="15" fillId="0" borderId="2" xfId="0" applyNumberFormat="1" applyFont="1" applyFill="1" applyBorder="1" applyAlignment="1">
      <alignment vertical="top" wrapText="1"/>
    </xf>
    <xf numFmtId="0" fontId="19" fillId="0" borderId="2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8" fillId="0" borderId="0" xfId="0" applyFont="1"/>
    <xf numFmtId="49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/>
    <xf numFmtId="0" fontId="25" fillId="0" borderId="0" xfId="0" applyFont="1" applyBorder="1"/>
    <xf numFmtId="0" fontId="12" fillId="0" borderId="0" xfId="0" applyFont="1"/>
    <xf numFmtId="0" fontId="1" fillId="0" borderId="0" xfId="0" applyFont="1" applyFill="1" applyBorder="1"/>
    <xf numFmtId="0" fontId="28" fillId="0" borderId="0" xfId="0" applyFo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/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/>
    <xf numFmtId="49" fontId="2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8" fillId="0" borderId="17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0" borderId="11" xfId="0" applyFont="1" applyBorder="1"/>
    <xf numFmtId="0" fontId="1" fillId="0" borderId="16" xfId="0" applyFont="1" applyBorder="1"/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left" vertical="top" wrapText="1" readingOrder="1"/>
    </xf>
    <xf numFmtId="0" fontId="13" fillId="0" borderId="16" xfId="0" applyNumberFormat="1" applyFont="1" applyFill="1" applyBorder="1" applyAlignment="1">
      <alignment horizontal="left" vertical="top" wrapText="1" readingOrder="1"/>
    </xf>
    <xf numFmtId="0" fontId="12" fillId="0" borderId="16" xfId="0" applyNumberFormat="1" applyFont="1" applyFill="1" applyBorder="1" applyAlignment="1">
      <alignment vertical="center" wrapText="1" readingOrder="1"/>
    </xf>
    <xf numFmtId="0" fontId="13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22" xfId="0" applyNumberFormat="1" applyFont="1" applyFill="1" applyBorder="1" applyAlignment="1">
      <alignment horizontal="left" vertical="top" wrapText="1" readingOrder="1"/>
    </xf>
    <xf numFmtId="0" fontId="12" fillId="0" borderId="17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center"/>
    </xf>
    <xf numFmtId="0" fontId="14" fillId="0" borderId="24" xfId="0" applyFont="1" applyFill="1" applyBorder="1"/>
    <xf numFmtId="0" fontId="4" fillId="0" borderId="25" xfId="0" applyFont="1" applyFill="1" applyBorder="1" applyAlignment="1">
      <alignment vertical="center"/>
    </xf>
    <xf numFmtId="0" fontId="18" fillId="0" borderId="13" xfId="0" applyFont="1" applyFill="1" applyBorder="1"/>
    <xf numFmtId="0" fontId="14" fillId="0" borderId="13" xfId="0" applyFont="1" applyFill="1" applyBorder="1"/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/>
    <xf numFmtId="0" fontId="4" fillId="0" borderId="28" xfId="0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0" fontId="14" fillId="0" borderId="31" xfId="0" applyFont="1" applyFill="1" applyBorder="1"/>
    <xf numFmtId="0" fontId="15" fillId="0" borderId="18" xfId="0" applyFont="1" applyFill="1" applyBorder="1" applyAlignment="1">
      <alignment vertical="top" wrapText="1"/>
    </xf>
    <xf numFmtId="0" fontId="14" fillId="0" borderId="8" xfId="0" applyFont="1" applyFill="1" applyBorder="1"/>
    <xf numFmtId="0" fontId="18" fillId="0" borderId="11" xfId="0" applyFont="1" applyFill="1" applyBorder="1"/>
    <xf numFmtId="0" fontId="14" fillId="0" borderId="11" xfId="0" applyFont="1" applyFill="1" applyBorder="1"/>
    <xf numFmtId="0" fontId="14" fillId="0" borderId="32" xfId="0" applyFont="1" applyFill="1" applyBorder="1"/>
    <xf numFmtId="0" fontId="14" fillId="0" borderId="33" xfId="0" applyFont="1" applyFill="1" applyBorder="1"/>
    <xf numFmtId="0" fontId="18" fillId="0" borderId="16" xfId="0" applyFont="1" applyFill="1" applyBorder="1"/>
    <xf numFmtId="0" fontId="14" fillId="0" borderId="16" xfId="0" applyFont="1" applyFill="1" applyBorder="1"/>
    <xf numFmtId="0" fontId="6" fillId="0" borderId="33" xfId="0" applyNumberFormat="1" applyFont="1" applyFill="1" applyBorder="1" applyAlignment="1">
      <alignment horizontal="center" vertical="center" wrapText="1" readingOrder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 readingOrder="1"/>
    </xf>
    <xf numFmtId="0" fontId="4" fillId="0" borderId="2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1" xfId="0" applyBorder="1"/>
    <xf numFmtId="0" fontId="0" fillId="0" borderId="16" xfId="0" applyBorder="1"/>
    <xf numFmtId="0" fontId="2" fillId="2" borderId="40" xfId="0" applyFont="1" applyFill="1" applyBorder="1" applyAlignment="1">
      <alignment horizontal="centerContinuous" vertical="center" wrapText="1"/>
    </xf>
    <xf numFmtId="0" fontId="2" fillId="2" borderId="41" xfId="0" applyFont="1" applyFill="1" applyBorder="1" applyAlignment="1">
      <alignment horizontal="centerContinuous" vertical="center" wrapText="1"/>
    </xf>
    <xf numFmtId="0" fontId="12" fillId="0" borderId="33" xfId="0" applyNumberFormat="1" applyFont="1" applyFill="1" applyBorder="1" applyAlignment="1">
      <alignment horizontal="left" vertical="top" wrapText="1" readingOrder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vertical="top" wrapText="1"/>
    </xf>
    <xf numFmtId="0" fontId="4" fillId="2" borderId="42" xfId="0" applyFont="1" applyFill="1" applyBorder="1" applyAlignment="1">
      <alignment horizontal="center" vertical="center"/>
    </xf>
    <xf numFmtId="0" fontId="0" fillId="0" borderId="13" xfId="0" applyBorder="1"/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7" fillId="2" borderId="18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49" fontId="12" fillId="2" borderId="44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top" wrapText="1"/>
    </xf>
    <xf numFmtId="49" fontId="20" fillId="0" borderId="18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13" fillId="0" borderId="17" xfId="0" applyNumberFormat="1" applyFont="1" applyFill="1" applyBorder="1" applyAlignment="1">
      <alignment vertical="top" wrapText="1"/>
    </xf>
    <xf numFmtId="49" fontId="17" fillId="0" borderId="7" xfId="0" applyNumberFormat="1" applyFont="1" applyFill="1" applyBorder="1" applyAlignment="1">
      <alignment vertical="top" wrapText="1"/>
    </xf>
    <xf numFmtId="49" fontId="13" fillId="0" borderId="33" xfId="0" applyNumberFormat="1" applyFont="1" applyFill="1" applyBorder="1" applyAlignment="1">
      <alignment vertical="top" wrapText="1"/>
    </xf>
    <xf numFmtId="49" fontId="17" fillId="0" borderId="17" xfId="0" applyNumberFormat="1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49" fontId="20" fillId="0" borderId="16" xfId="0" applyNumberFormat="1" applyFont="1" applyFill="1" applyBorder="1" applyAlignment="1">
      <alignment vertical="top" wrapText="1"/>
    </xf>
    <xf numFmtId="49" fontId="20" fillId="0" borderId="16" xfId="0" applyNumberFormat="1" applyFont="1" applyFill="1" applyBorder="1" applyAlignment="1">
      <alignment vertical="center" wrapText="1"/>
    </xf>
    <xf numFmtId="49" fontId="20" fillId="0" borderId="17" xfId="0" applyNumberFormat="1" applyFont="1" applyFill="1" applyBorder="1" applyAlignment="1">
      <alignment vertical="top" wrapText="1"/>
    </xf>
    <xf numFmtId="49" fontId="22" fillId="0" borderId="33" xfId="0" applyNumberFormat="1" applyFont="1" applyFill="1" applyBorder="1" applyAlignment="1">
      <alignment vertical="top" wrapText="1"/>
    </xf>
    <xf numFmtId="49" fontId="22" fillId="0" borderId="16" xfId="0" applyNumberFormat="1" applyFont="1" applyFill="1" applyBorder="1" applyAlignment="1">
      <alignment vertical="top" wrapText="1"/>
    </xf>
    <xf numFmtId="49" fontId="20" fillId="0" borderId="7" xfId="0" applyNumberFormat="1" applyFont="1" applyFill="1" applyBorder="1" applyAlignment="1">
      <alignment vertical="top" wrapText="1"/>
    </xf>
    <xf numFmtId="49" fontId="20" fillId="0" borderId="41" xfId="0" applyNumberFormat="1" applyFont="1" applyFill="1" applyBorder="1" applyAlignment="1">
      <alignment vertical="center" wrapText="1"/>
    </xf>
    <xf numFmtId="49" fontId="22" fillId="0" borderId="33" xfId="0" applyNumberFormat="1" applyFont="1" applyFill="1" applyBorder="1" applyAlignment="1">
      <alignment vertical="center" wrapText="1"/>
    </xf>
    <xf numFmtId="49" fontId="23" fillId="0" borderId="16" xfId="0" applyNumberFormat="1" applyFont="1" applyFill="1" applyBorder="1" applyAlignment="1">
      <alignment vertical="top" wrapText="1"/>
    </xf>
    <xf numFmtId="49" fontId="22" fillId="0" borderId="16" xfId="0" applyNumberFormat="1" applyFont="1" applyFill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45" xfId="0" applyFont="1" applyBorder="1" applyAlignment="1">
      <alignment vertical="top" wrapText="1"/>
    </xf>
    <xf numFmtId="49" fontId="22" fillId="0" borderId="7" xfId="0" applyNumberFormat="1" applyFont="1" applyFill="1" applyBorder="1" applyAlignment="1">
      <alignment vertical="center" wrapText="1"/>
    </xf>
    <xf numFmtId="0" fontId="12" fillId="2" borderId="46" xfId="0" applyFont="1" applyFill="1" applyBorder="1" applyAlignment="1">
      <alignment horizontal="left" vertical="top" wrapText="1"/>
    </xf>
    <xf numFmtId="0" fontId="17" fillId="0" borderId="33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24" fillId="0" borderId="16" xfId="0" applyNumberFormat="1" applyFont="1" applyFill="1" applyBorder="1" applyAlignment="1">
      <alignment vertical="top" wrapText="1"/>
    </xf>
    <xf numFmtId="49" fontId="24" fillId="0" borderId="33" xfId="0" applyNumberFormat="1" applyFont="1" applyFill="1" applyBorder="1" applyAlignment="1">
      <alignment vertical="top" wrapText="1"/>
    </xf>
    <xf numFmtId="49" fontId="20" fillId="0" borderId="33" xfId="0" applyNumberFormat="1" applyFont="1" applyFill="1" applyBorder="1" applyAlignment="1">
      <alignment vertical="top" wrapText="1"/>
    </xf>
    <xf numFmtId="0" fontId="20" fillId="0" borderId="17" xfId="0" applyFont="1" applyBorder="1" applyAlignment="1">
      <alignment horizontal="left" vertical="top" wrapText="1"/>
    </xf>
    <xf numFmtId="0" fontId="4" fillId="0" borderId="41" xfId="0" applyFont="1" applyBorder="1"/>
    <xf numFmtId="0" fontId="2" fillId="0" borderId="44" xfId="0" applyFont="1" applyBorder="1" applyAlignment="1">
      <alignment horizontal="center" wrapText="1"/>
    </xf>
    <xf numFmtId="0" fontId="2" fillId="0" borderId="24" xfId="0" applyFont="1" applyBorder="1"/>
    <xf numFmtId="0" fontId="1" fillId="0" borderId="13" xfId="0" applyFont="1" applyBorder="1" applyAlignment="1">
      <alignment vertical="center" wrapText="1"/>
    </xf>
    <xf numFmtId="0" fontId="28" fillId="0" borderId="13" xfId="0" applyFont="1" applyBorder="1"/>
    <xf numFmtId="0" fontId="4" fillId="0" borderId="47" xfId="0" applyFont="1" applyBorder="1"/>
    <xf numFmtId="0" fontId="4" fillId="0" borderId="42" xfId="0" applyFont="1" applyBorder="1"/>
    <xf numFmtId="0" fontId="4" fillId="0" borderId="14" xfId="0" applyFont="1" applyBorder="1"/>
    <xf numFmtId="0" fontId="4" fillId="0" borderId="14" xfId="0" applyFont="1" applyBorder="1" applyAlignment="1">
      <alignment vertical="center"/>
    </xf>
    <xf numFmtId="0" fontId="2" fillId="0" borderId="48" xfId="0" applyFont="1" applyBorder="1"/>
    <xf numFmtId="0" fontId="2" fillId="0" borderId="8" xfId="0" applyFont="1" applyBorder="1"/>
    <xf numFmtId="0" fontId="17" fillId="0" borderId="46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2" fillId="0" borderId="33" xfId="0" applyFont="1" applyBorder="1" applyAlignment="1">
      <alignment horizontal="left" wrapText="1"/>
    </xf>
    <xf numFmtId="0" fontId="17" fillId="0" borderId="16" xfId="0" applyFont="1" applyBorder="1" applyAlignment="1">
      <alignment wrapText="1"/>
    </xf>
    <xf numFmtId="0" fontId="21" fillId="0" borderId="16" xfId="0" applyFont="1" applyBorder="1"/>
    <xf numFmtId="0" fontId="21" fillId="0" borderId="16" xfId="0" applyFont="1" applyBorder="1" applyAlignment="1">
      <alignment wrapText="1"/>
    </xf>
    <xf numFmtId="0" fontId="2" fillId="0" borderId="49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" fillId="0" borderId="46" xfId="0" applyFont="1" applyBorder="1"/>
    <xf numFmtId="0" fontId="2" fillId="0" borderId="33" xfId="0" applyFont="1" applyBorder="1"/>
    <xf numFmtId="0" fontId="1" fillId="0" borderId="16" xfId="0" applyFont="1" applyBorder="1" applyAlignment="1">
      <alignment vertical="center" wrapText="1"/>
    </xf>
    <xf numFmtId="0" fontId="28" fillId="0" borderId="16" xfId="0" applyFont="1" applyBorder="1"/>
    <xf numFmtId="0" fontId="4" fillId="0" borderId="43" xfId="0" applyFont="1" applyBorder="1"/>
    <xf numFmtId="0" fontId="1" fillId="0" borderId="22" xfId="0" applyFont="1" applyBorder="1"/>
    <xf numFmtId="0" fontId="1" fillId="0" borderId="32" xfId="0" applyFont="1" applyBorder="1" applyAlignment="1">
      <alignment vertical="center" wrapText="1"/>
    </xf>
    <xf numFmtId="0" fontId="1" fillId="0" borderId="27" xfId="0" applyFont="1" applyBorder="1"/>
    <xf numFmtId="0" fontId="12" fillId="0" borderId="1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2" fillId="0" borderId="7" xfId="0" applyFont="1" applyBorder="1"/>
    <xf numFmtId="0" fontId="2" fillId="0" borderId="37" xfId="0" applyFont="1" applyBorder="1" applyAlignment="1">
      <alignment vertical="center" wrapText="1"/>
    </xf>
    <xf numFmtId="0" fontId="2" fillId="0" borderId="38" xfId="0" applyFont="1" applyBorder="1"/>
    <xf numFmtId="0" fontId="21" fillId="0" borderId="22" xfId="0" applyFont="1" applyBorder="1" applyAlignment="1">
      <alignment wrapText="1"/>
    </xf>
    <xf numFmtId="0" fontId="28" fillId="0" borderId="32" xfId="0" applyFont="1" applyBorder="1" applyAlignment="1">
      <alignment vertical="center" wrapText="1"/>
    </xf>
    <xf numFmtId="0" fontId="28" fillId="0" borderId="27" xfId="0" applyFont="1" applyBorder="1"/>
    <xf numFmtId="0" fontId="13" fillId="0" borderId="46" xfId="0" applyFont="1" applyBorder="1" applyAlignment="1">
      <alignment wrapText="1"/>
    </xf>
    <xf numFmtId="49" fontId="20" fillId="0" borderId="49" xfId="0" applyNumberFormat="1" applyFont="1" applyFill="1" applyBorder="1" applyAlignment="1">
      <alignment horizontal="center" vertical="center" wrapText="1"/>
    </xf>
    <xf numFmtId="0" fontId="28" fillId="0" borderId="46" xfId="0" applyFont="1" applyBorder="1"/>
    <xf numFmtId="0" fontId="28" fillId="0" borderId="48" xfId="0" applyFont="1" applyBorder="1" applyAlignment="1">
      <alignment vertical="center" wrapText="1"/>
    </xf>
    <xf numFmtId="0" fontId="28" fillId="0" borderId="50" xfId="0" applyFont="1" applyBorder="1"/>
    <xf numFmtId="0" fontId="4" fillId="0" borderId="15" xfId="0" applyFont="1" applyBorder="1"/>
    <xf numFmtId="0" fontId="12" fillId="0" borderId="33" xfId="0" applyFont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4" fillId="0" borderId="4" xfId="0" applyFont="1" applyBorder="1"/>
    <xf numFmtId="0" fontId="4" fillId="0" borderId="51" xfId="0" applyFont="1" applyBorder="1"/>
    <xf numFmtId="0" fontId="12" fillId="0" borderId="45" xfId="0" applyFont="1" applyBorder="1" applyAlignment="1">
      <alignment horizontal="left"/>
    </xf>
    <xf numFmtId="0" fontId="13" fillId="0" borderId="7" xfId="0" applyFont="1" applyBorder="1" applyAlignment="1">
      <alignment wrapText="1"/>
    </xf>
    <xf numFmtId="0" fontId="2" fillId="0" borderId="3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8" fillId="0" borderId="31" xfId="0" applyFont="1" applyBorder="1"/>
    <xf numFmtId="0" fontId="7" fillId="0" borderId="4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37" xfId="0" applyFont="1" applyBorder="1"/>
    <xf numFmtId="0" fontId="1" fillId="0" borderId="8" xfId="0" applyFont="1" applyBorder="1"/>
    <xf numFmtId="0" fontId="17" fillId="0" borderId="7" xfId="0" applyFont="1" applyBorder="1" applyAlignment="1">
      <alignment vertical="center" wrapText="1"/>
    </xf>
    <xf numFmtId="0" fontId="12" fillId="0" borderId="45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28" fillId="0" borderId="52" xfId="0" applyFont="1" applyBorder="1" applyAlignment="1">
      <alignment vertical="center" wrapText="1"/>
    </xf>
    <xf numFmtId="0" fontId="1" fillId="0" borderId="33" xfId="0" applyFont="1" applyBorder="1"/>
    <xf numFmtId="0" fontId="28" fillId="0" borderId="17" xfId="0" applyFont="1" applyBorder="1"/>
    <xf numFmtId="0" fontId="4" fillId="0" borderId="2" xfId="0" applyFont="1" applyBorder="1"/>
    <xf numFmtId="0" fontId="4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0" xfId="0" applyFont="1"/>
    <xf numFmtId="49" fontId="26" fillId="0" borderId="49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21" fillId="0" borderId="17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vertical="top" wrapText="1"/>
    </xf>
    <xf numFmtId="0" fontId="17" fillId="0" borderId="45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1" fillId="0" borderId="46" xfId="0" applyFont="1" applyBorder="1" applyAlignment="1">
      <alignment wrapText="1"/>
    </xf>
    <xf numFmtId="0" fontId="17" fillId="0" borderId="16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4" fillId="0" borderId="0" xfId="0" applyFont="1" applyBorder="1"/>
    <xf numFmtId="0" fontId="2" fillId="0" borderId="45" xfId="0" applyFont="1" applyBorder="1"/>
    <xf numFmtId="0" fontId="2" fillId="0" borderId="54" xfId="0" applyFont="1" applyBorder="1"/>
    <xf numFmtId="0" fontId="2" fillId="0" borderId="55" xfId="0" applyFont="1" applyBorder="1"/>
    <xf numFmtId="0" fontId="1" fillId="0" borderId="24" xfId="0" applyFont="1" applyBorder="1" applyAlignment="1">
      <alignment horizontal="center"/>
    </xf>
    <xf numFmtId="0" fontId="17" fillId="0" borderId="33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6" fillId="0" borderId="12" xfId="0" quotePrefix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49" fontId="1" fillId="0" borderId="10" xfId="0" quotePrefix="1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vertical="center"/>
    </xf>
    <xf numFmtId="49" fontId="1" fillId="0" borderId="12" xfId="0" quotePrefix="1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9" xfId="0" quotePrefix="1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left" vertical="center" wrapText="1" indent="2"/>
    </xf>
    <xf numFmtId="49" fontId="1" fillId="0" borderId="1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37" fillId="0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1" fillId="0" borderId="57" xfId="0" quotePrefix="1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wrapText="1" indent="2"/>
    </xf>
    <xf numFmtId="49" fontId="2" fillId="0" borderId="12" xfId="0" quotePrefix="1" applyNumberFormat="1" applyFont="1" applyFill="1" applyBorder="1" applyAlignment="1">
      <alignment horizontal="center" vertical="center"/>
    </xf>
    <xf numFmtId="49" fontId="2" fillId="0" borderId="9" xfId="0" quotePrefix="1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1" fillId="0" borderId="9" xfId="0" applyNumberFormat="1" applyFont="1" applyFill="1" applyBorder="1" applyAlignment="1">
      <alignment horizontal="left" vertical="center" wrapText="1" indent="2"/>
    </xf>
    <xf numFmtId="49" fontId="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left" vertical="top" wrapText="1"/>
    </xf>
    <xf numFmtId="0" fontId="13" fillId="2" borderId="49" xfId="0" applyFont="1" applyFill="1" applyBorder="1" applyAlignment="1">
      <alignment horizontal="left" vertical="top" wrapText="1"/>
    </xf>
    <xf numFmtId="49" fontId="17" fillId="2" borderId="49" xfId="0" applyNumberFormat="1" applyFont="1" applyFill="1" applyBorder="1" applyAlignment="1">
      <alignment horizontal="center"/>
    </xf>
    <xf numFmtId="0" fontId="12" fillId="2" borderId="39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49" fontId="38" fillId="0" borderId="1" xfId="0" applyNumberFormat="1" applyFont="1" applyFill="1" applyBorder="1" applyAlignment="1">
      <alignment vertical="top" wrapText="1"/>
    </xf>
    <xf numFmtId="49" fontId="22" fillId="0" borderId="5" xfId="0" applyNumberFormat="1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vertical="top" wrapText="1"/>
    </xf>
    <xf numFmtId="49" fontId="20" fillId="0" borderId="18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9" fontId="3" fillId="0" borderId="5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2" borderId="47" xfId="0" applyNumberFormat="1" applyFont="1" applyFill="1" applyBorder="1" applyAlignment="1">
      <alignment horizontal="center"/>
    </xf>
    <xf numFmtId="49" fontId="17" fillId="2" borderId="14" xfId="0" applyNumberFormat="1" applyFont="1" applyFill="1" applyBorder="1" applyAlignment="1">
      <alignment horizontal="center"/>
    </xf>
    <xf numFmtId="49" fontId="17" fillId="2" borderId="42" xfId="0" applyNumberFormat="1" applyFont="1" applyFill="1" applyBorder="1" applyAlignment="1">
      <alignment horizontal="center"/>
    </xf>
    <xf numFmtId="49" fontId="12" fillId="2" borderId="42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9" xfId="0" applyBorder="1"/>
    <xf numFmtId="49" fontId="2" fillId="0" borderId="14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1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57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166" fontId="1" fillId="0" borderId="57" xfId="0" applyNumberFormat="1" applyFont="1" applyFill="1" applyBorder="1" applyAlignment="1">
      <alignment vertical="center"/>
    </xf>
    <xf numFmtId="166" fontId="1" fillId="0" borderId="5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/>
    </xf>
    <xf numFmtId="0" fontId="39" fillId="0" borderId="11" xfId="0" applyFont="1" applyFill="1" applyBorder="1"/>
    <xf numFmtId="166" fontId="39" fillId="0" borderId="11" xfId="0" applyNumberFormat="1" applyFont="1" applyFill="1" applyBorder="1"/>
    <xf numFmtId="166" fontId="14" fillId="0" borderId="11" xfId="0" applyNumberFormat="1" applyFont="1" applyFill="1" applyBorder="1" applyAlignment="1">
      <alignment horizontal="center" vertical="center"/>
    </xf>
    <xf numFmtId="166" fontId="39" fillId="0" borderId="16" xfId="0" applyNumberFormat="1" applyFont="1" applyFill="1" applyBorder="1"/>
    <xf numFmtId="0" fontId="39" fillId="0" borderId="16" xfId="0" applyFont="1" applyFill="1" applyBorder="1"/>
    <xf numFmtId="166" fontId="6" fillId="0" borderId="11" xfId="0" applyNumberFormat="1" applyFont="1" applyFill="1" applyBorder="1" applyAlignment="1">
      <alignment horizontal="center" vertical="center" wrapText="1"/>
    </xf>
    <xf numFmtId="166" fontId="39" fillId="0" borderId="11" xfId="0" applyNumberFormat="1" applyFont="1" applyFill="1" applyBorder="1" applyAlignment="1">
      <alignment horizontal="center" vertical="center"/>
    </xf>
    <xf numFmtId="0" fontId="39" fillId="0" borderId="8" xfId="0" applyFont="1" applyFill="1" applyBorder="1"/>
    <xf numFmtId="0" fontId="39" fillId="0" borderId="11" xfId="0" applyFont="1" applyFill="1" applyBorder="1" applyAlignment="1">
      <alignment horizontal="center" vertical="center"/>
    </xf>
    <xf numFmtId="166" fontId="14" fillId="0" borderId="16" xfId="0" applyNumberFormat="1" applyFont="1" applyFill="1" applyBorder="1"/>
    <xf numFmtId="166" fontId="18" fillId="0" borderId="11" xfId="0" applyNumberFormat="1" applyFont="1" applyFill="1" applyBorder="1"/>
    <xf numFmtId="166" fontId="14" fillId="0" borderId="11" xfId="0" applyNumberFormat="1" applyFont="1" applyFill="1" applyBorder="1"/>
    <xf numFmtId="166" fontId="19" fillId="0" borderId="11" xfId="0" applyNumberFormat="1" applyFont="1" applyFill="1" applyBorder="1"/>
    <xf numFmtId="167" fontId="19" fillId="0" borderId="11" xfId="0" applyNumberFormat="1" applyFont="1" applyFill="1" applyBorder="1"/>
    <xf numFmtId="0" fontId="1" fillId="0" borderId="16" xfId="0" applyFont="1" applyBorder="1" applyAlignment="1">
      <alignment wrapText="1"/>
    </xf>
    <xf numFmtId="0" fontId="2" fillId="0" borderId="25" xfId="0" applyFont="1" applyBorder="1"/>
    <xf numFmtId="0" fontId="1" fillId="0" borderId="11" xfId="0" applyFont="1" applyBorder="1" applyAlignment="1">
      <alignment horizontal="center" wrapText="1"/>
    </xf>
    <xf numFmtId="166" fontId="1" fillId="0" borderId="11" xfId="0" applyNumberFormat="1" applyFont="1" applyBorder="1" applyAlignment="1">
      <alignment horizontal="center" vertical="center" wrapText="1"/>
    </xf>
    <xf numFmtId="49" fontId="19" fillId="2" borderId="38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7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9" xfId="0" applyFont="1" applyBorder="1"/>
    <xf numFmtId="0" fontId="44" fillId="0" borderId="59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166" fontId="41" fillId="0" borderId="33" xfId="0" applyNumberFormat="1" applyFont="1" applyBorder="1" applyAlignment="1">
      <alignment horizontal="center"/>
    </xf>
    <xf numFmtId="166" fontId="41" fillId="0" borderId="16" xfId="0" applyNumberFormat="1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166" fontId="43" fillId="0" borderId="33" xfId="0" applyNumberFormat="1" applyFont="1" applyBorder="1" applyAlignment="1">
      <alignment horizontal="center"/>
    </xf>
    <xf numFmtId="166" fontId="41" fillId="0" borderId="17" xfId="0" applyNumberFormat="1" applyFont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4" fillId="0" borderId="6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2" fillId="0" borderId="53" xfId="0" applyFont="1" applyBorder="1" applyAlignment="1">
      <alignment horizontal="center"/>
    </xf>
    <xf numFmtId="166" fontId="43" fillId="0" borderId="33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53" xfId="0" applyFont="1" applyBorder="1"/>
    <xf numFmtId="0" fontId="44" fillId="0" borderId="33" xfId="0" applyFont="1" applyBorder="1" applyAlignment="1">
      <alignment horizontal="center"/>
    </xf>
    <xf numFmtId="0" fontId="43" fillId="0" borderId="56" xfId="0" applyFont="1" applyBorder="1"/>
    <xf numFmtId="166" fontId="44" fillId="0" borderId="16" xfId="0" applyNumberFormat="1" applyFont="1" applyBorder="1" applyAlignment="1">
      <alignment horizontal="center"/>
    </xf>
    <xf numFmtId="166" fontId="43" fillId="0" borderId="56" xfId="0" applyNumberFormat="1" applyFont="1" applyBorder="1" applyAlignment="1">
      <alignment horizontal="center"/>
    </xf>
    <xf numFmtId="0" fontId="43" fillId="0" borderId="59" xfId="0" applyFont="1" applyBorder="1"/>
    <xf numFmtId="0" fontId="43" fillId="0" borderId="60" xfId="0" applyFont="1" applyBorder="1"/>
    <xf numFmtId="0" fontId="6" fillId="0" borderId="16" xfId="0" applyFont="1" applyBorder="1" applyAlignment="1">
      <alignment horizontal="center"/>
    </xf>
    <xf numFmtId="0" fontId="6" fillId="0" borderId="56" xfId="0" applyFont="1" applyBorder="1" applyAlignment="1"/>
    <xf numFmtId="0" fontId="15" fillId="0" borderId="16" xfId="0" applyFont="1" applyBorder="1" applyAlignment="1">
      <alignment horizontal="center"/>
    </xf>
    <xf numFmtId="0" fontId="15" fillId="0" borderId="56" xfId="0" applyFont="1" applyBorder="1" applyAlignment="1"/>
    <xf numFmtId="0" fontId="15" fillId="0" borderId="56" xfId="0" applyFont="1" applyBorder="1"/>
    <xf numFmtId="0" fontId="16" fillId="0" borderId="56" xfId="0" applyFont="1" applyBorder="1"/>
    <xf numFmtId="0" fontId="15" fillId="0" borderId="17" xfId="0" applyFont="1" applyBorder="1" applyAlignment="1">
      <alignment horizontal="center"/>
    </xf>
    <xf numFmtId="0" fontId="15" fillId="0" borderId="60" xfId="0" applyFont="1" applyBorder="1"/>
    <xf numFmtId="166" fontId="43" fillId="0" borderId="7" xfId="0" applyNumberFormat="1" applyFont="1" applyBorder="1" applyAlignment="1">
      <alignment horizontal="center" vertical="center"/>
    </xf>
    <xf numFmtId="2" fontId="41" fillId="0" borderId="7" xfId="0" applyNumberFormat="1" applyFont="1" applyBorder="1" applyAlignment="1">
      <alignment horizontal="center"/>
    </xf>
    <xf numFmtId="166" fontId="41" fillId="0" borderId="56" xfId="0" applyNumberFormat="1" applyFont="1" applyBorder="1" applyAlignment="1">
      <alignment horizontal="center"/>
    </xf>
    <xf numFmtId="166" fontId="44" fillId="0" borderId="7" xfId="0" applyNumberFormat="1" applyFont="1" applyBorder="1" applyAlignment="1">
      <alignment horizontal="center" vertical="center"/>
    </xf>
    <xf numFmtId="166" fontId="14" fillId="0" borderId="13" xfId="0" applyNumberFormat="1" applyFont="1" applyFill="1" applyBorder="1"/>
    <xf numFmtId="166" fontId="14" fillId="0" borderId="13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left" vertical="top" wrapText="1" readingOrder="1"/>
    </xf>
    <xf numFmtId="166" fontId="14" fillId="0" borderId="56" xfId="0" applyNumberFormat="1" applyFont="1" applyFill="1" applyBorder="1"/>
    <xf numFmtId="166" fontId="39" fillId="0" borderId="13" xfId="0" applyNumberFormat="1" applyFont="1" applyFill="1" applyBorder="1" applyAlignment="1">
      <alignment vertical="center"/>
    </xf>
    <xf numFmtId="166" fontId="14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6" fontId="18" fillId="0" borderId="13" xfId="0" applyNumberFormat="1" applyFont="1" applyFill="1" applyBorder="1"/>
    <xf numFmtId="166" fontId="39" fillId="0" borderId="24" xfId="0" applyNumberFormat="1" applyFont="1" applyFill="1" applyBorder="1"/>
    <xf numFmtId="166" fontId="41" fillId="0" borderId="7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6" fillId="0" borderId="16" xfId="0" applyNumberFormat="1" applyFont="1" applyFill="1" applyBorder="1" applyAlignment="1">
      <alignment horizontal="left" vertical="top" wrapText="1" readingOrder="1"/>
    </xf>
    <xf numFmtId="166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166" fontId="39" fillId="0" borderId="11" xfId="0" applyNumberFormat="1" applyFont="1" applyFill="1" applyBorder="1" applyAlignment="1">
      <alignment vertical="center"/>
    </xf>
    <xf numFmtId="2" fontId="18" fillId="0" borderId="11" xfId="0" applyNumberFormat="1" applyFont="1" applyFill="1" applyBorder="1"/>
    <xf numFmtId="166" fontId="14" fillId="0" borderId="10" xfId="0" applyNumberFormat="1" applyFont="1" applyFill="1" applyBorder="1" applyAlignment="1">
      <alignment horizontal="center" vertical="center"/>
    </xf>
    <xf numFmtId="166" fontId="43" fillId="0" borderId="22" xfId="0" applyNumberFormat="1" applyFont="1" applyBorder="1" applyAlignment="1">
      <alignment horizontal="center"/>
    </xf>
    <xf numFmtId="166" fontId="43" fillId="0" borderId="16" xfId="0" applyNumberFormat="1" applyFont="1" applyBorder="1" applyAlignment="1">
      <alignment horizontal="center"/>
    </xf>
    <xf numFmtId="166" fontId="43" fillId="0" borderId="59" xfId="0" applyNumberFormat="1" applyFont="1" applyBorder="1" applyAlignment="1">
      <alignment horizontal="center"/>
    </xf>
    <xf numFmtId="166" fontId="41" fillId="0" borderId="59" xfId="0" applyNumberFormat="1" applyFont="1" applyBorder="1" applyAlignment="1">
      <alignment horizontal="center"/>
    </xf>
    <xf numFmtId="2" fontId="44" fillId="0" borderId="16" xfId="0" applyNumberFormat="1" applyFont="1" applyBorder="1" applyAlignment="1">
      <alignment horizontal="center"/>
    </xf>
    <xf numFmtId="166" fontId="40" fillId="0" borderId="7" xfId="0" applyNumberFormat="1" applyFont="1" applyBorder="1" applyAlignment="1">
      <alignment horizontal="center" vertical="center"/>
    </xf>
    <xf numFmtId="2" fontId="0" fillId="0" borderId="0" xfId="0" applyNumberFormat="1"/>
    <xf numFmtId="166" fontId="14" fillId="0" borderId="2" xfId="0" applyNumberFormat="1" applyFont="1" applyFill="1" applyBorder="1"/>
    <xf numFmtId="49" fontId="23" fillId="0" borderId="16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vertical="top" wrapText="1"/>
    </xf>
    <xf numFmtId="49" fontId="23" fillId="0" borderId="17" xfId="0" applyNumberFormat="1" applyFont="1" applyFill="1" applyBorder="1" applyAlignment="1">
      <alignment vertical="top" wrapText="1"/>
    </xf>
    <xf numFmtId="0" fontId="14" fillId="0" borderId="56" xfId="0" applyFont="1" applyFill="1" applyBorder="1"/>
    <xf numFmtId="49" fontId="12" fillId="0" borderId="16" xfId="0" applyNumberFormat="1" applyFont="1" applyFill="1" applyBorder="1" applyAlignment="1">
      <alignment vertical="top" wrapText="1"/>
    </xf>
    <xf numFmtId="0" fontId="14" fillId="0" borderId="10" xfId="0" applyFont="1" applyFill="1" applyBorder="1"/>
    <xf numFmtId="49" fontId="21" fillId="0" borderId="33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6" fontId="39" fillId="0" borderId="13" xfId="0" applyNumberFormat="1" applyFont="1" applyFill="1" applyBorder="1"/>
    <xf numFmtId="166" fontId="0" fillId="0" borderId="0" xfId="0" applyNumberFormat="1"/>
    <xf numFmtId="166" fontId="14" fillId="0" borderId="16" xfId="0" applyNumberFormat="1" applyFont="1" applyFill="1" applyBorder="1" applyAlignment="1">
      <alignment vertical="center"/>
    </xf>
    <xf numFmtId="0" fontId="14" fillId="0" borderId="51" xfId="0" applyFont="1" applyFill="1" applyBorder="1" applyAlignment="1"/>
    <xf numFmtId="0" fontId="14" fillId="0" borderId="0" xfId="0" applyFont="1" applyFill="1" applyBorder="1" applyAlignment="1"/>
    <xf numFmtId="0" fontId="18" fillId="0" borderId="56" xfId="0" applyFont="1" applyFill="1" applyBorder="1"/>
    <xf numFmtId="0" fontId="18" fillId="0" borderId="10" xfId="0" applyFont="1" applyFill="1" applyBorder="1"/>
    <xf numFmtId="166" fontId="14" fillId="0" borderId="10" xfId="0" applyNumberFormat="1" applyFont="1" applyFill="1" applyBorder="1"/>
    <xf numFmtId="4" fontId="0" fillId="3" borderId="10" xfId="0" applyNumberFormat="1" applyFill="1" applyBorder="1"/>
    <xf numFmtId="166" fontId="14" fillId="3" borderId="10" xfId="0" applyNumberFormat="1" applyFont="1" applyFill="1" applyBorder="1"/>
    <xf numFmtId="49" fontId="23" fillId="0" borderId="22" xfId="0" applyNumberFormat="1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horizontal="left" vertical="top" wrapText="1" readingOrder="1"/>
    </xf>
    <xf numFmtId="49" fontId="12" fillId="0" borderId="22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3" fillId="0" borderId="45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center" wrapText="1"/>
    </xf>
    <xf numFmtId="166" fontId="39" fillId="0" borderId="2" xfId="0" applyNumberFormat="1" applyFont="1" applyFill="1" applyBorder="1"/>
    <xf numFmtId="0" fontId="18" fillId="0" borderId="2" xfId="0" applyFont="1" applyFill="1" applyBorder="1"/>
    <xf numFmtId="0" fontId="39" fillId="0" borderId="2" xfId="0" applyFont="1" applyFill="1" applyBorder="1"/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/>
    <xf numFmtId="0" fontId="14" fillId="0" borderId="42" xfId="0" applyFont="1" applyFill="1" applyBorder="1"/>
    <xf numFmtId="166" fontId="39" fillId="0" borderId="14" xfId="0" applyNumberFormat="1" applyFont="1" applyFill="1" applyBorder="1"/>
    <xf numFmtId="0" fontId="18" fillId="0" borderId="14" xfId="0" applyFont="1" applyFill="1" applyBorder="1"/>
    <xf numFmtId="0" fontId="14" fillId="0" borderId="14" xfId="0" applyFont="1" applyFill="1" applyBorder="1"/>
    <xf numFmtId="166" fontId="14" fillId="0" borderId="14" xfId="0" applyNumberFormat="1" applyFont="1" applyFill="1" applyBorder="1"/>
    <xf numFmtId="0" fontId="39" fillId="0" borderId="14" xfId="0" applyFont="1" applyFill="1" applyBorder="1"/>
    <xf numFmtId="0" fontId="14" fillId="0" borderId="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 vertical="center" wrapText="1"/>
    </xf>
    <xf numFmtId="166" fontId="39" fillId="0" borderId="2" xfId="0" applyNumberFormat="1" applyFont="1" applyFill="1" applyBorder="1" applyAlignment="1">
      <alignment horizontal="center" vertical="center"/>
    </xf>
    <xf numFmtId="0" fontId="39" fillId="0" borderId="42" xfId="0" applyFont="1" applyFill="1" applyBorder="1"/>
    <xf numFmtId="0" fontId="14" fillId="0" borderId="20" xfId="0" applyFont="1" applyFill="1" applyBorder="1"/>
    <xf numFmtId="0" fontId="18" fillId="0" borderId="20" xfId="0" applyFont="1" applyFill="1" applyBorder="1"/>
    <xf numFmtId="2" fontId="39" fillId="0" borderId="14" xfId="0" applyNumberFormat="1" applyFont="1" applyFill="1" applyBorder="1"/>
    <xf numFmtId="0" fontId="39" fillId="0" borderId="56" xfId="0" applyFont="1" applyFill="1" applyBorder="1"/>
    <xf numFmtId="166" fontId="39" fillId="0" borderId="10" xfId="0" applyNumberFormat="1" applyFont="1" applyFill="1" applyBorder="1"/>
    <xf numFmtId="0" fontId="39" fillId="0" borderId="10" xfId="0" applyFont="1" applyFill="1" applyBorder="1"/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 vertical="center" wrapText="1"/>
    </xf>
    <xf numFmtId="166" fontId="39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/>
    <xf numFmtId="0" fontId="7" fillId="2" borderId="39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166" fontId="41" fillId="0" borderId="39" xfId="0" applyNumberFormat="1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49" fontId="19" fillId="2" borderId="39" xfId="0" applyNumberFormat="1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center"/>
    </xf>
    <xf numFmtId="0" fontId="41" fillId="0" borderId="59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60" xfId="0" applyFont="1" applyBorder="1" applyAlignment="1">
      <alignment horizontal="center"/>
    </xf>
    <xf numFmtId="2" fontId="41" fillId="0" borderId="39" xfId="0" applyNumberFormat="1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166" fontId="41" fillId="0" borderId="60" xfId="0" applyNumberFormat="1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166" fontId="43" fillId="0" borderId="62" xfId="0" applyNumberFormat="1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166" fontId="43" fillId="0" borderId="39" xfId="0" applyNumberFormat="1" applyFont="1" applyBorder="1" applyAlignment="1">
      <alignment horizontal="center" vertical="center"/>
    </xf>
    <xf numFmtId="166" fontId="43" fillId="0" borderId="59" xfId="0" applyNumberFormat="1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166" fontId="44" fillId="0" borderId="39" xfId="0" applyNumberFormat="1" applyFont="1" applyBorder="1" applyAlignment="1">
      <alignment horizontal="center" vertical="center"/>
    </xf>
    <xf numFmtId="166" fontId="44" fillId="0" borderId="56" xfId="0" applyNumberFormat="1" applyFont="1" applyBorder="1" applyAlignment="1">
      <alignment horizontal="center"/>
    </xf>
    <xf numFmtId="2" fontId="44" fillId="0" borderId="56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25" fillId="0" borderId="10" xfId="0" applyFont="1" applyBorder="1"/>
    <xf numFmtId="0" fontId="7" fillId="2" borderId="10" xfId="0" applyFont="1" applyFill="1" applyBorder="1" applyAlignment="1">
      <alignment horizontal="center"/>
    </xf>
    <xf numFmtId="49" fontId="17" fillId="2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35" fillId="0" borderId="0" xfId="0" applyFont="1" applyBorder="1"/>
    <xf numFmtId="0" fontId="1" fillId="0" borderId="6" xfId="0" applyFont="1" applyBorder="1"/>
    <xf numFmtId="0" fontId="7" fillId="2" borderId="40" xfId="0" applyFont="1" applyFill="1" applyBorder="1" applyAlignment="1">
      <alignment horizontal="center"/>
    </xf>
    <xf numFmtId="0" fontId="1" fillId="0" borderId="10" xfId="0" applyFont="1" applyBorder="1"/>
    <xf numFmtId="165" fontId="16" fillId="0" borderId="67" xfId="0" applyNumberFormat="1" applyFont="1" applyFill="1" applyBorder="1" applyAlignment="1">
      <alignment horizontal="center" vertical="center" wrapText="1"/>
    </xf>
    <xf numFmtId="165" fontId="16" fillId="0" borderId="44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wrapText="1"/>
    </xf>
    <xf numFmtId="167" fontId="15" fillId="0" borderId="2" xfId="0" applyNumberFormat="1" applyFont="1" applyFill="1" applyBorder="1" applyAlignment="1">
      <alignment wrapText="1"/>
    </xf>
    <xf numFmtId="167" fontId="16" fillId="0" borderId="2" xfId="0" applyNumberFormat="1" applyFont="1" applyFill="1" applyBorder="1" applyAlignment="1">
      <alignment wrapText="1"/>
    </xf>
    <xf numFmtId="167" fontId="15" fillId="0" borderId="3" xfId="0" applyNumberFormat="1" applyFont="1" applyFill="1" applyBorder="1" applyAlignment="1">
      <alignment wrapText="1"/>
    </xf>
    <xf numFmtId="167" fontId="16" fillId="0" borderId="2" xfId="0" applyNumberFormat="1" applyFont="1" applyFill="1" applyBorder="1" applyAlignment="1">
      <alignment wrapText="1" readingOrder="1"/>
    </xf>
    <xf numFmtId="167" fontId="20" fillId="0" borderId="2" xfId="0" applyNumberFormat="1" applyFont="1" applyFill="1" applyBorder="1" applyAlignment="1">
      <alignment wrapText="1"/>
    </xf>
    <xf numFmtId="167" fontId="6" fillId="0" borderId="2" xfId="0" applyNumberFormat="1" applyFont="1" applyFill="1" applyBorder="1" applyAlignment="1">
      <alignment wrapText="1"/>
    </xf>
    <xf numFmtId="167" fontId="19" fillId="0" borderId="2" xfId="0" applyNumberFormat="1" applyFont="1" applyFill="1" applyBorder="1" applyAlignment="1">
      <alignment wrapText="1" readingOrder="1"/>
    </xf>
    <xf numFmtId="49" fontId="7" fillId="0" borderId="67" xfId="0" applyNumberFormat="1" applyFont="1" applyFill="1" applyBorder="1" applyAlignment="1">
      <alignment horizontal="center" vertical="center" wrapText="1"/>
    </xf>
    <xf numFmtId="167" fontId="16" fillId="0" borderId="10" xfId="0" applyNumberFormat="1" applyFont="1" applyFill="1" applyBorder="1" applyAlignment="1">
      <alignment wrapText="1"/>
    </xf>
    <xf numFmtId="167" fontId="6" fillId="0" borderId="10" xfId="0" applyNumberFormat="1" applyFont="1" applyFill="1" applyBorder="1" applyAlignment="1">
      <alignment wrapText="1"/>
    </xf>
    <xf numFmtId="0" fontId="12" fillId="0" borderId="0" xfId="0" applyFont="1" applyFill="1" applyBorder="1"/>
    <xf numFmtId="0" fontId="2" fillId="3" borderId="0" xfId="0" applyFont="1" applyFill="1" applyAlignment="1">
      <alignment vertical="center"/>
    </xf>
    <xf numFmtId="0" fontId="33" fillId="0" borderId="0" xfId="0" applyFont="1"/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2" fillId="0" borderId="17" xfId="0" applyNumberFormat="1" applyFont="1" applyFill="1" applyBorder="1" applyAlignment="1">
      <alignment horizontal="center" vertical="center" wrapText="1" readingOrder="1"/>
    </xf>
    <xf numFmtId="165" fontId="16" fillId="0" borderId="49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textRotation="90" wrapText="1"/>
    </xf>
    <xf numFmtId="0" fontId="33" fillId="0" borderId="64" xfId="0" applyFont="1" applyBorder="1" applyAlignment="1">
      <alignment horizontal="center" vertical="center" textRotation="90" wrapText="1"/>
    </xf>
    <xf numFmtId="165" fontId="8" fillId="0" borderId="63" xfId="0" applyNumberFormat="1" applyFont="1" applyFill="1" applyBorder="1" applyAlignment="1">
      <alignment horizontal="center" vertical="center" textRotation="90" wrapText="1"/>
    </xf>
    <xf numFmtId="165" fontId="8" fillId="0" borderId="68" xfId="0" applyNumberFormat="1" applyFont="1" applyFill="1" applyBorder="1" applyAlignment="1">
      <alignment horizontal="center" vertical="center" textRotation="90" wrapText="1"/>
    </xf>
    <xf numFmtId="0" fontId="33" fillId="0" borderId="69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49" fontId="7" fillId="3" borderId="37" xfId="0" applyNumberFormat="1" applyFont="1" applyFill="1" applyBorder="1" applyAlignment="1">
      <alignment horizontal="center" vertical="center" wrapText="1"/>
    </xf>
    <xf numFmtId="166" fontId="19" fillId="3" borderId="11" xfId="0" applyNumberFormat="1" applyFont="1" applyFill="1" applyBorder="1"/>
    <xf numFmtId="166" fontId="39" fillId="3" borderId="11" xfId="0" applyNumberFormat="1" applyFont="1" applyFill="1" applyBorder="1"/>
    <xf numFmtId="0" fontId="14" fillId="3" borderId="8" xfId="0" applyFont="1" applyFill="1" applyBorder="1"/>
    <xf numFmtId="0" fontId="18" fillId="3" borderId="11" xfId="0" applyFont="1" applyFill="1" applyBorder="1"/>
    <xf numFmtId="166" fontId="14" fillId="3" borderId="11" xfId="0" applyNumberFormat="1" applyFont="1" applyFill="1" applyBorder="1"/>
    <xf numFmtId="0" fontId="14" fillId="3" borderId="11" xfId="0" applyFont="1" applyFill="1" applyBorder="1"/>
    <xf numFmtId="166" fontId="14" fillId="3" borderId="2" xfId="0" applyNumberFormat="1" applyFont="1" applyFill="1" applyBorder="1"/>
    <xf numFmtId="166" fontId="14" fillId="3" borderId="16" xfId="0" applyNumberFormat="1" applyFont="1" applyFill="1" applyBorder="1"/>
    <xf numFmtId="0" fontId="14" fillId="3" borderId="11" xfId="0" applyFont="1" applyFill="1" applyBorder="1" applyAlignment="1">
      <alignment horizontal="center" vertical="center"/>
    </xf>
    <xf numFmtId="166" fontId="14" fillId="3" borderId="11" xfId="0" applyNumberFormat="1" applyFont="1" applyFill="1" applyBorder="1" applyAlignment="1">
      <alignment horizontal="right"/>
    </xf>
    <xf numFmtId="0" fontId="14" fillId="3" borderId="8" xfId="0" applyFont="1" applyFill="1" applyBorder="1" applyAlignment="1">
      <alignment horizontal="right"/>
    </xf>
    <xf numFmtId="166" fontId="18" fillId="3" borderId="11" xfId="0" applyNumberFormat="1" applyFont="1" applyFill="1" applyBorder="1" applyAlignment="1">
      <alignment horizontal="right"/>
    </xf>
    <xf numFmtId="0" fontId="14" fillId="3" borderId="2" xfId="0" applyFont="1" applyFill="1" applyBorder="1"/>
    <xf numFmtId="166" fontId="14" fillId="3" borderId="16" xfId="0" applyNumberFormat="1" applyFont="1" applyFill="1" applyBorder="1" applyAlignment="1">
      <alignment horizontal="right" vertical="center"/>
    </xf>
    <xf numFmtId="166" fontId="18" fillId="3" borderId="11" xfId="0" applyNumberFormat="1" applyFont="1" applyFill="1" applyBorder="1"/>
    <xf numFmtId="166" fontId="14" fillId="3" borderId="11" xfId="0" applyNumberFormat="1" applyFont="1" applyFill="1" applyBorder="1" applyAlignment="1">
      <alignment horizontal="center" vertical="center"/>
    </xf>
    <xf numFmtId="166" fontId="14" fillId="3" borderId="11" xfId="0" applyNumberFormat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166" fontId="39" fillId="3" borderId="11" xfId="0" applyNumberFormat="1" applyFont="1" applyFill="1" applyBorder="1" applyAlignment="1">
      <alignment horizontal="center"/>
    </xf>
    <xf numFmtId="166" fontId="18" fillId="3" borderId="11" xfId="0" applyNumberFormat="1" applyFont="1" applyFill="1" applyBorder="1" applyAlignment="1">
      <alignment horizontal="center" vertical="center"/>
    </xf>
    <xf numFmtId="0" fontId="14" fillId="3" borderId="10" xfId="0" applyFont="1" applyFill="1" applyBorder="1"/>
    <xf numFmtId="166" fontId="19" fillId="3" borderId="11" xfId="0" applyNumberFormat="1" applyFont="1" applyFill="1" applyBorder="1" applyAlignment="1">
      <alignment horizontal="center" vertical="center"/>
    </xf>
    <xf numFmtId="0" fontId="39" fillId="3" borderId="11" xfId="0" applyFont="1" applyFill="1" applyBorder="1"/>
    <xf numFmtId="166" fontId="39" fillId="3" borderId="11" xfId="0" applyNumberFormat="1" applyFont="1" applyFill="1" applyBorder="1" applyAlignment="1">
      <alignment horizontal="center" vertical="center"/>
    </xf>
    <xf numFmtId="0" fontId="39" fillId="3" borderId="32" xfId="0" applyFont="1" applyFill="1" applyBorder="1"/>
    <xf numFmtId="166" fontId="18" fillId="3" borderId="11" xfId="0" applyNumberFormat="1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opLeftCell="A139" workbookViewId="0">
      <selection activeCell="B8" sqref="B8"/>
    </sheetView>
  </sheetViews>
  <sheetFormatPr defaultColWidth="9.140625" defaultRowHeight="12.75"/>
  <cols>
    <col min="1" max="1" width="5.5703125" style="333" customWidth="1"/>
    <col min="2" max="2" width="48.42578125" style="333" customWidth="1"/>
    <col min="3" max="3" width="7.5703125" style="333" customWidth="1"/>
    <col min="4" max="4" width="9.5703125" style="333" customWidth="1"/>
    <col min="5" max="5" width="9.85546875" style="333" customWidth="1"/>
    <col min="6" max="6" width="8.85546875" style="333" customWidth="1"/>
    <col min="7" max="8" width="9.140625" style="333"/>
    <col min="9" max="9" width="13.85546875" style="333" customWidth="1"/>
    <col min="10" max="16384" width="9.140625" style="333"/>
  </cols>
  <sheetData>
    <row r="1" spans="1:15" s="1" customFormat="1" ht="18">
      <c r="A1" s="671" t="s">
        <v>203</v>
      </c>
      <c r="B1" s="671"/>
      <c r="C1" s="671"/>
      <c r="D1" s="671"/>
      <c r="E1" s="671"/>
      <c r="F1" s="671"/>
      <c r="G1" s="671"/>
    </row>
    <row r="2" spans="1:15" s="329" customFormat="1" ht="15">
      <c r="A2" s="672" t="s">
        <v>866</v>
      </c>
      <c r="B2" s="672"/>
      <c r="C2" s="672"/>
      <c r="D2" s="672"/>
      <c r="E2" s="672"/>
      <c r="F2" s="672"/>
      <c r="G2" s="672"/>
    </row>
    <row r="3" spans="1:15" s="1" customFormat="1">
      <c r="A3" s="4"/>
      <c r="B3" s="62"/>
      <c r="C3" s="330"/>
      <c r="D3" s="330"/>
      <c r="E3" s="62"/>
    </row>
    <row r="4" spans="1:15">
      <c r="A4" s="331"/>
      <c r="B4" s="331"/>
      <c r="C4" s="331"/>
      <c r="D4" s="331"/>
      <c r="E4" s="332"/>
      <c r="G4" s="334" t="s">
        <v>529</v>
      </c>
    </row>
    <row r="5" spans="1:15" ht="12.75" customHeight="1">
      <c r="A5" s="669" t="s">
        <v>292</v>
      </c>
      <c r="B5" s="669" t="s">
        <v>813</v>
      </c>
      <c r="C5" s="669" t="s">
        <v>291</v>
      </c>
      <c r="D5" s="669" t="s">
        <v>987</v>
      </c>
      <c r="E5" s="669" t="s">
        <v>988</v>
      </c>
      <c r="F5" s="337" t="s">
        <v>195</v>
      </c>
      <c r="G5" s="337"/>
    </row>
    <row r="6" spans="1:15" ht="29.25" customHeight="1">
      <c r="A6" s="670"/>
      <c r="B6" s="670"/>
      <c r="C6" s="670"/>
      <c r="D6" s="670"/>
      <c r="E6" s="670"/>
      <c r="F6" s="336" t="s">
        <v>293</v>
      </c>
      <c r="G6" s="336" t="s">
        <v>294</v>
      </c>
    </row>
    <row r="7" spans="1:15" s="331" customFormat="1">
      <c r="A7" s="339">
        <v>1</v>
      </c>
      <c r="B7" s="336">
        <v>2</v>
      </c>
      <c r="C7" s="335">
        <v>3</v>
      </c>
      <c r="D7" s="335">
        <v>4</v>
      </c>
      <c r="E7" s="335">
        <v>5</v>
      </c>
      <c r="F7" s="335">
        <v>6</v>
      </c>
      <c r="G7" s="336">
        <v>7</v>
      </c>
      <c r="I7" s="333"/>
      <c r="J7" s="333"/>
      <c r="K7" s="333"/>
      <c r="L7" s="333"/>
      <c r="M7" s="333"/>
      <c r="N7" s="333"/>
      <c r="O7" s="333"/>
    </row>
    <row r="8" spans="1:15" s="413" customFormat="1" ht="27.75">
      <c r="A8" s="340" t="s">
        <v>525</v>
      </c>
      <c r="B8" s="412" t="s">
        <v>681</v>
      </c>
      <c r="C8" s="341"/>
      <c r="D8" s="448">
        <f>D11+D57+D91</f>
        <v>238021.69999999998</v>
      </c>
      <c r="E8" s="448">
        <f>E11+E57+E91</f>
        <v>238021.69999999998</v>
      </c>
      <c r="F8" s="448">
        <f>F11+F57+F91</f>
        <v>238021.69999999998</v>
      </c>
      <c r="G8" s="341"/>
      <c r="H8" s="333"/>
      <c r="I8" s="567"/>
      <c r="J8" s="333"/>
      <c r="K8" s="333"/>
      <c r="L8" s="333"/>
      <c r="M8" s="333"/>
      <c r="N8" s="333"/>
      <c r="O8" s="333"/>
    </row>
    <row r="9" spans="1:15" s="332" customFormat="1">
      <c r="A9" s="342"/>
      <c r="B9" s="375" t="s">
        <v>814</v>
      </c>
      <c r="C9" s="341"/>
      <c r="D9" s="371"/>
      <c r="E9" s="371"/>
      <c r="F9" s="341"/>
      <c r="G9" s="341"/>
      <c r="H9" s="333"/>
      <c r="I9" s="333"/>
      <c r="J9" s="333"/>
      <c r="K9" s="333"/>
      <c r="L9" s="333"/>
      <c r="M9" s="333"/>
      <c r="N9" s="333"/>
      <c r="O9" s="333"/>
    </row>
    <row r="10" spans="1:15" s="332" customFormat="1">
      <c r="A10" s="343" t="s">
        <v>526</v>
      </c>
      <c r="B10" s="376" t="s">
        <v>815</v>
      </c>
      <c r="C10" s="347">
        <v>7100</v>
      </c>
      <c r="D10" s="378"/>
      <c r="E10" s="378"/>
      <c r="F10" s="378"/>
      <c r="G10" s="347" t="s">
        <v>534</v>
      </c>
      <c r="H10" s="331"/>
      <c r="I10" s="331"/>
      <c r="J10" s="331"/>
      <c r="K10" s="331"/>
      <c r="L10" s="331"/>
      <c r="M10" s="331"/>
      <c r="N10" s="331"/>
      <c r="O10" s="331"/>
    </row>
    <row r="11" spans="1:15" s="348" customFormat="1" ht="25.5">
      <c r="A11" s="342"/>
      <c r="B11" s="377" t="s">
        <v>843</v>
      </c>
      <c r="C11" s="352"/>
      <c r="D11" s="448">
        <f>D13+D18+D20</f>
        <v>51071.4</v>
      </c>
      <c r="E11" s="448">
        <f>E13+E18+E20</f>
        <v>51071.4</v>
      </c>
      <c r="F11" s="448">
        <f>F13+F18+F20</f>
        <v>51071.4</v>
      </c>
      <c r="G11" s="352"/>
      <c r="H11" s="531" t="s">
        <v>967</v>
      </c>
      <c r="I11" s="449"/>
      <c r="J11" s="332"/>
      <c r="K11" s="332"/>
      <c r="L11" s="332"/>
      <c r="M11" s="413"/>
      <c r="N11" s="332"/>
      <c r="O11" s="332"/>
    </row>
    <row r="12" spans="1:15" s="332" customFormat="1">
      <c r="A12" s="342"/>
      <c r="B12" s="377" t="s">
        <v>816</v>
      </c>
      <c r="C12" s="370"/>
      <c r="D12" s="371"/>
      <c r="E12" s="371"/>
      <c r="F12" s="371"/>
      <c r="G12" s="352"/>
    </row>
    <row r="13" spans="1:15" s="348" customFormat="1" ht="25.5">
      <c r="A13" s="343" t="s">
        <v>325</v>
      </c>
      <c r="B13" s="344" t="s">
        <v>650</v>
      </c>
      <c r="C13" s="347">
        <v>7131</v>
      </c>
      <c r="D13" s="446">
        <f>E13</f>
        <v>28814</v>
      </c>
      <c r="E13" s="446">
        <f>F13</f>
        <v>28814</v>
      </c>
      <c r="F13" s="446">
        <f>F15+F16</f>
        <v>28814</v>
      </c>
      <c r="G13" s="347" t="s">
        <v>534</v>
      </c>
      <c r="J13" s="332"/>
      <c r="K13" s="332"/>
      <c r="L13" s="332"/>
      <c r="M13" s="413"/>
      <c r="N13" s="332"/>
      <c r="O13" s="332"/>
    </row>
    <row r="14" spans="1:15" s="332" customFormat="1">
      <c r="A14" s="342"/>
      <c r="B14" s="349" t="s">
        <v>816</v>
      </c>
      <c r="C14" s="370"/>
      <c r="D14" s="341"/>
      <c r="E14" s="341"/>
      <c r="F14" s="341"/>
      <c r="G14" s="352"/>
    </row>
    <row r="15" spans="1:15" ht="38.25">
      <c r="A15" s="353" t="s">
        <v>867</v>
      </c>
      <c r="B15" s="354" t="s">
        <v>817</v>
      </c>
      <c r="C15" s="335"/>
      <c r="D15" s="335"/>
      <c r="E15" s="335"/>
      <c r="F15" s="444">
        <v>97</v>
      </c>
      <c r="G15" s="335" t="s">
        <v>534</v>
      </c>
      <c r="J15" s="332"/>
      <c r="K15" s="332"/>
      <c r="L15" s="332"/>
      <c r="M15" s="413"/>
      <c r="N15" s="332"/>
      <c r="O15" s="332"/>
    </row>
    <row r="16" spans="1:15" ht="25.5">
      <c r="A16" s="353" t="s">
        <v>868</v>
      </c>
      <c r="B16" s="354" t="s">
        <v>818</v>
      </c>
      <c r="C16" s="335"/>
      <c r="D16" s="446">
        <f>E16</f>
        <v>28717</v>
      </c>
      <c r="E16" s="446">
        <f>F16</f>
        <v>28717</v>
      </c>
      <c r="F16" s="446">
        <v>28717</v>
      </c>
      <c r="G16" s="335" t="s">
        <v>534</v>
      </c>
      <c r="H16" s="532"/>
      <c r="J16" s="332"/>
      <c r="K16" s="332"/>
      <c r="L16" s="332"/>
      <c r="M16" s="332"/>
      <c r="N16" s="332"/>
      <c r="O16" s="332"/>
    </row>
    <row r="17" spans="1:15" s="348" customFormat="1">
      <c r="A17" s="343" t="s">
        <v>326</v>
      </c>
      <c r="B17" s="344" t="s">
        <v>819</v>
      </c>
      <c r="C17" s="345">
        <v>7136</v>
      </c>
      <c r="D17" s="427"/>
      <c r="E17" s="427"/>
      <c r="F17" s="346"/>
      <c r="G17" s="347" t="s">
        <v>534</v>
      </c>
      <c r="M17" s="332"/>
    </row>
    <row r="18" spans="1:15" s="332" customFormat="1">
      <c r="A18" s="342"/>
      <c r="B18" s="349" t="s">
        <v>816</v>
      </c>
      <c r="C18" s="350"/>
      <c r="D18" s="574">
        <f>D19</f>
        <v>21503.8</v>
      </c>
      <c r="E18" s="338">
        <f>E19</f>
        <v>21503.8</v>
      </c>
      <c r="F18" s="338">
        <f>F19</f>
        <v>21503.8</v>
      </c>
      <c r="G18" s="352"/>
      <c r="H18" s="533"/>
      <c r="M18" s="348"/>
    </row>
    <row r="19" spans="1:15">
      <c r="A19" s="353" t="s">
        <v>869</v>
      </c>
      <c r="B19" s="354" t="s">
        <v>820</v>
      </c>
      <c r="C19" s="431"/>
      <c r="D19" s="341">
        <f>E19</f>
        <v>21503.8</v>
      </c>
      <c r="E19" s="341">
        <f>F19</f>
        <v>21503.8</v>
      </c>
      <c r="F19" s="341">
        <v>21503.8</v>
      </c>
      <c r="G19" s="335" t="s">
        <v>534</v>
      </c>
      <c r="J19" s="348"/>
      <c r="K19" s="348"/>
      <c r="L19" s="348"/>
      <c r="M19" s="332"/>
      <c r="N19" s="348"/>
      <c r="O19" s="348"/>
    </row>
    <row r="20" spans="1:15" s="348" customFormat="1" ht="38.25">
      <c r="A20" s="343" t="s">
        <v>329</v>
      </c>
      <c r="B20" s="344" t="s">
        <v>821</v>
      </c>
      <c r="C20" s="345">
        <v>7145</v>
      </c>
      <c r="D20" s="346">
        <f>E20</f>
        <v>753.6</v>
      </c>
      <c r="E20" s="346">
        <f>F20</f>
        <v>753.6</v>
      </c>
      <c r="F20" s="346">
        <f>F23</f>
        <v>753.6</v>
      </c>
      <c r="G20" s="347" t="s">
        <v>534</v>
      </c>
      <c r="J20" s="413"/>
      <c r="K20" s="413"/>
      <c r="L20" s="413"/>
      <c r="M20" s="413"/>
      <c r="N20" s="413"/>
      <c r="O20" s="413"/>
    </row>
    <row r="21" spans="1:15" s="332" customFormat="1" ht="13.5">
      <c r="A21" s="342"/>
      <c r="B21" s="349" t="s">
        <v>816</v>
      </c>
      <c r="C21" s="434"/>
      <c r="D21" s="341"/>
      <c r="E21" s="341"/>
      <c r="F21" s="341"/>
      <c r="G21" s="352"/>
      <c r="J21" s="413"/>
      <c r="K21" s="413"/>
      <c r="L21" s="413"/>
      <c r="M21" s="413"/>
      <c r="N21" s="413"/>
      <c r="O21" s="413"/>
    </row>
    <row r="22" spans="1:15" ht="13.5">
      <c r="A22" s="356" t="s">
        <v>870</v>
      </c>
      <c r="B22" s="357" t="s">
        <v>822</v>
      </c>
      <c r="C22" s="358">
        <v>71452</v>
      </c>
      <c r="D22" s="359"/>
      <c r="E22" s="359"/>
      <c r="F22" s="359"/>
      <c r="G22" s="359" t="s">
        <v>534</v>
      </c>
      <c r="J22" s="332"/>
      <c r="K22" s="332"/>
      <c r="L22" s="332"/>
      <c r="M22" s="413"/>
      <c r="N22" s="332"/>
      <c r="O22" s="332"/>
    </row>
    <row r="23" spans="1:15" s="332" customFormat="1" ht="38.25">
      <c r="A23" s="379"/>
      <c r="B23" s="380" t="s">
        <v>190</v>
      </c>
      <c r="C23" s="350"/>
      <c r="D23" s="341">
        <f>E23</f>
        <v>753.6</v>
      </c>
      <c r="E23" s="341">
        <f>F23</f>
        <v>753.6</v>
      </c>
      <c r="F23" s="351">
        <v>753.6</v>
      </c>
      <c r="G23" s="351"/>
      <c r="H23" s="533"/>
    </row>
    <row r="24" spans="1:15" s="332" customFormat="1">
      <c r="A24" s="360"/>
      <c r="B24" s="361" t="s">
        <v>816</v>
      </c>
      <c r="C24" s="434"/>
      <c r="D24" s="574"/>
      <c r="E24" s="338"/>
      <c r="F24" s="362"/>
      <c r="G24" s="362"/>
    </row>
    <row r="25" spans="1:15" s="332" customFormat="1" ht="51">
      <c r="A25" s="356" t="s">
        <v>871</v>
      </c>
      <c r="B25" s="381" t="s">
        <v>872</v>
      </c>
      <c r="C25" s="435"/>
      <c r="D25" s="359"/>
      <c r="E25" s="359"/>
      <c r="F25" s="359"/>
      <c r="G25" s="359" t="s">
        <v>534</v>
      </c>
    </row>
    <row r="26" spans="1:15" s="332" customFormat="1">
      <c r="A26" s="370"/>
      <c r="B26" s="365" t="s">
        <v>196</v>
      </c>
      <c r="C26" s="434"/>
      <c r="D26" s="362"/>
      <c r="E26" s="362"/>
      <c r="F26" s="362"/>
      <c r="G26" s="362"/>
    </row>
    <row r="27" spans="1:15" s="332" customFormat="1">
      <c r="A27" s="353" t="s">
        <v>873</v>
      </c>
      <c r="B27" s="364" t="s">
        <v>823</v>
      </c>
      <c r="C27" s="431"/>
      <c r="D27" s="335"/>
      <c r="E27" s="335"/>
      <c r="F27" s="335"/>
      <c r="G27" s="335" t="s">
        <v>534</v>
      </c>
    </row>
    <row r="28" spans="1:15" s="332" customFormat="1">
      <c r="A28" s="353" t="s">
        <v>874</v>
      </c>
      <c r="B28" s="364" t="s">
        <v>824</v>
      </c>
      <c r="C28" s="431"/>
      <c r="D28" s="335"/>
      <c r="E28" s="335"/>
      <c r="F28" s="335"/>
      <c r="G28" s="335" t="s">
        <v>534</v>
      </c>
    </row>
    <row r="29" spans="1:15" s="332" customFormat="1" ht="102">
      <c r="A29" s="353" t="s">
        <v>875</v>
      </c>
      <c r="B29" s="363" t="s">
        <v>826</v>
      </c>
      <c r="C29" s="431"/>
      <c r="D29" s="335"/>
      <c r="E29" s="335"/>
      <c r="F29" s="335"/>
      <c r="G29" s="335" t="s">
        <v>534</v>
      </c>
    </row>
    <row r="30" spans="1:15" s="332" customFormat="1" ht="38.25">
      <c r="A30" s="339" t="s">
        <v>876</v>
      </c>
      <c r="B30" s="363" t="s">
        <v>827</v>
      </c>
      <c r="C30" s="431"/>
      <c r="D30" s="335"/>
      <c r="E30" s="335"/>
      <c r="F30" s="335"/>
      <c r="G30" s="335" t="s">
        <v>534</v>
      </c>
    </row>
    <row r="31" spans="1:15" s="332" customFormat="1" ht="63.75">
      <c r="A31" s="353" t="s">
        <v>877</v>
      </c>
      <c r="B31" s="363" t="s">
        <v>433</v>
      </c>
      <c r="C31" s="431"/>
      <c r="D31" s="335">
        <f>E31</f>
        <v>327.2</v>
      </c>
      <c r="E31" s="335">
        <f>F31</f>
        <v>327.2</v>
      </c>
      <c r="F31" s="335">
        <v>327.2</v>
      </c>
      <c r="G31" s="335" t="s">
        <v>534</v>
      </c>
    </row>
    <row r="32" spans="1:15" s="332" customFormat="1" ht="25.5">
      <c r="A32" s="353" t="s">
        <v>878</v>
      </c>
      <c r="B32" s="363" t="s">
        <v>828</v>
      </c>
      <c r="C32" s="431"/>
      <c r="D32" s="335"/>
      <c r="E32" s="335"/>
      <c r="F32" s="335"/>
      <c r="G32" s="335" t="s">
        <v>534</v>
      </c>
    </row>
    <row r="33" spans="1:7" s="332" customFormat="1" ht="68.25" customHeight="1">
      <c r="A33" s="353" t="s">
        <v>879</v>
      </c>
      <c r="B33" s="363" t="s">
        <v>434</v>
      </c>
      <c r="C33" s="431"/>
      <c r="D33" s="335">
        <f>E33</f>
        <v>520</v>
      </c>
      <c r="E33" s="335">
        <f>F33</f>
        <v>520</v>
      </c>
      <c r="F33" s="335">
        <f>120+400</f>
        <v>520</v>
      </c>
      <c r="G33" s="335" t="s">
        <v>534</v>
      </c>
    </row>
    <row r="34" spans="1:7" s="332" customFormat="1" ht="63.75">
      <c r="A34" s="353" t="s">
        <v>880</v>
      </c>
      <c r="B34" s="363" t="s">
        <v>435</v>
      </c>
      <c r="C34" s="431"/>
      <c r="D34" s="335"/>
      <c r="E34" s="335"/>
      <c r="F34" s="335"/>
      <c r="G34" s="335" t="s">
        <v>534</v>
      </c>
    </row>
    <row r="35" spans="1:7" s="332" customFormat="1" ht="51">
      <c r="A35" s="353" t="s">
        <v>881</v>
      </c>
      <c r="B35" s="363" t="s">
        <v>436</v>
      </c>
      <c r="C35" s="431"/>
      <c r="D35" s="335"/>
      <c r="E35" s="335"/>
      <c r="F35" s="335"/>
      <c r="G35" s="335" t="s">
        <v>534</v>
      </c>
    </row>
    <row r="36" spans="1:7" s="332" customFormat="1" ht="25.5">
      <c r="A36" s="353" t="s">
        <v>882</v>
      </c>
      <c r="B36" s="363" t="s">
        <v>437</v>
      </c>
      <c r="C36" s="431"/>
      <c r="D36" s="335"/>
      <c r="E36" s="335"/>
      <c r="F36" s="335"/>
      <c r="G36" s="335" t="s">
        <v>534</v>
      </c>
    </row>
    <row r="37" spans="1:7" s="332" customFormat="1" ht="38.25">
      <c r="A37" s="353" t="s">
        <v>883</v>
      </c>
      <c r="B37" s="363" t="s">
        <v>438</v>
      </c>
      <c r="C37" s="431"/>
      <c r="D37" s="335"/>
      <c r="E37" s="335"/>
      <c r="F37" s="335"/>
      <c r="G37" s="335" t="s">
        <v>534</v>
      </c>
    </row>
    <row r="38" spans="1:7" s="348" customFormat="1" ht="63.75">
      <c r="A38" s="353" t="s">
        <v>884</v>
      </c>
      <c r="B38" s="363" t="s">
        <v>439</v>
      </c>
      <c r="C38" s="431"/>
      <c r="D38" s="335"/>
      <c r="E38" s="335"/>
      <c r="F38" s="335"/>
      <c r="G38" s="335" t="s">
        <v>534</v>
      </c>
    </row>
    <row r="39" spans="1:7" s="332" customFormat="1" ht="38.25">
      <c r="A39" s="353" t="s">
        <v>189</v>
      </c>
      <c r="B39" s="363" t="s">
        <v>440</v>
      </c>
      <c r="C39" s="431"/>
      <c r="D39" s="335"/>
      <c r="E39" s="335"/>
      <c r="F39" s="335"/>
      <c r="G39" s="335" t="s">
        <v>534</v>
      </c>
    </row>
    <row r="40" spans="1:7" ht="38.25">
      <c r="A40" s="343" t="s">
        <v>885</v>
      </c>
      <c r="B40" s="344" t="s">
        <v>829</v>
      </c>
      <c r="C40" s="345">
        <v>7146</v>
      </c>
      <c r="D40" s="346"/>
      <c r="E40" s="346"/>
      <c r="F40" s="346"/>
      <c r="G40" s="347" t="s">
        <v>534</v>
      </c>
    </row>
    <row r="41" spans="1:7" s="332" customFormat="1">
      <c r="A41" s="342"/>
      <c r="B41" s="349" t="s">
        <v>816</v>
      </c>
      <c r="C41" s="350"/>
      <c r="D41" s="341"/>
      <c r="E41" s="341"/>
      <c r="F41" s="341"/>
      <c r="G41" s="352"/>
    </row>
    <row r="42" spans="1:7" s="332" customFormat="1">
      <c r="A42" s="356" t="s">
        <v>886</v>
      </c>
      <c r="B42" s="357" t="s">
        <v>830</v>
      </c>
      <c r="C42" s="435"/>
      <c r="D42" s="359"/>
      <c r="E42" s="359"/>
      <c r="F42" s="359"/>
      <c r="G42" s="359" t="s">
        <v>534</v>
      </c>
    </row>
    <row r="43" spans="1:7" s="332" customFormat="1">
      <c r="A43" s="379"/>
      <c r="B43" s="380" t="s">
        <v>844</v>
      </c>
      <c r="C43" s="433"/>
      <c r="D43" s="341"/>
      <c r="E43" s="341"/>
      <c r="F43" s="351"/>
      <c r="G43" s="351"/>
    </row>
    <row r="44" spans="1:7" s="348" customFormat="1">
      <c r="A44" s="360"/>
      <c r="B44" s="361" t="s">
        <v>816</v>
      </c>
      <c r="C44" s="434"/>
      <c r="D44" s="574"/>
      <c r="E44" s="338"/>
      <c r="F44" s="362"/>
      <c r="G44" s="362"/>
    </row>
    <row r="45" spans="1:7" s="332" customFormat="1" ht="89.25">
      <c r="A45" s="360" t="s">
        <v>887</v>
      </c>
      <c r="B45" s="365" t="s">
        <v>831</v>
      </c>
      <c r="C45" s="436"/>
      <c r="D45" s="362"/>
      <c r="E45" s="362"/>
      <c r="F45" s="362"/>
      <c r="G45" s="362" t="s">
        <v>534</v>
      </c>
    </row>
    <row r="46" spans="1:7" ht="89.25">
      <c r="A46" s="339" t="s">
        <v>888</v>
      </c>
      <c r="B46" s="363" t="s">
        <v>832</v>
      </c>
      <c r="C46" s="431"/>
      <c r="D46" s="362"/>
      <c r="E46" s="362"/>
      <c r="F46" s="335"/>
      <c r="G46" s="335" t="s">
        <v>534</v>
      </c>
    </row>
    <row r="47" spans="1:7" s="332" customFormat="1">
      <c r="A47" s="343" t="s">
        <v>889</v>
      </c>
      <c r="B47" s="344" t="s">
        <v>833</v>
      </c>
      <c r="C47" s="432">
        <v>7161</v>
      </c>
      <c r="D47" s="346"/>
      <c r="E47" s="346"/>
      <c r="F47" s="346"/>
      <c r="G47" s="347" t="s">
        <v>534</v>
      </c>
    </row>
    <row r="48" spans="1:7" s="332" customFormat="1">
      <c r="A48" s="379"/>
      <c r="B48" s="380" t="s">
        <v>609</v>
      </c>
      <c r="C48" s="433"/>
      <c r="D48" s="341"/>
      <c r="E48" s="341"/>
      <c r="F48" s="341"/>
      <c r="G48" s="351"/>
    </row>
    <row r="49" spans="1:8" s="332" customFormat="1">
      <c r="A49" s="342"/>
      <c r="B49" s="380" t="s">
        <v>816</v>
      </c>
      <c r="C49" s="434"/>
      <c r="D49" s="341"/>
      <c r="E49" s="341"/>
      <c r="F49" s="341"/>
      <c r="G49" s="352"/>
    </row>
    <row r="50" spans="1:8" s="332" customFormat="1" ht="38.25">
      <c r="A50" s="356" t="s">
        <v>890</v>
      </c>
      <c r="B50" s="357" t="s">
        <v>682</v>
      </c>
      <c r="C50" s="358"/>
      <c r="D50" s="359"/>
      <c r="E50" s="359"/>
      <c r="F50" s="359"/>
      <c r="G50" s="359" t="s">
        <v>534</v>
      </c>
    </row>
    <row r="51" spans="1:8" s="348" customFormat="1">
      <c r="A51" s="360"/>
      <c r="B51" s="361" t="s">
        <v>845</v>
      </c>
      <c r="C51" s="350"/>
      <c r="D51" s="574"/>
      <c r="E51" s="338"/>
      <c r="F51" s="362"/>
      <c r="G51" s="362"/>
    </row>
    <row r="52" spans="1:8" s="332" customFormat="1">
      <c r="A52" s="366" t="s">
        <v>891</v>
      </c>
      <c r="B52" s="363" t="s">
        <v>834</v>
      </c>
      <c r="C52" s="431"/>
      <c r="D52" s="335"/>
      <c r="E52" s="335"/>
      <c r="F52" s="335"/>
      <c r="G52" s="335" t="s">
        <v>534</v>
      </c>
    </row>
    <row r="53" spans="1:8" s="348" customFormat="1">
      <c r="A53" s="366" t="s">
        <v>892</v>
      </c>
      <c r="B53" s="363" t="s">
        <v>835</v>
      </c>
      <c r="C53" s="431"/>
      <c r="D53" s="335"/>
      <c r="E53" s="335"/>
      <c r="F53" s="335"/>
      <c r="G53" s="335" t="s">
        <v>534</v>
      </c>
    </row>
    <row r="54" spans="1:8" s="332" customFormat="1" ht="63.75">
      <c r="A54" s="366" t="s">
        <v>893</v>
      </c>
      <c r="B54" s="363" t="s">
        <v>683</v>
      </c>
      <c r="C54" s="431"/>
      <c r="D54" s="335"/>
      <c r="E54" s="335"/>
      <c r="F54" s="335"/>
      <c r="G54" s="335" t="s">
        <v>534</v>
      </c>
    </row>
    <row r="55" spans="1:8" ht="76.5">
      <c r="A55" s="366" t="s">
        <v>608</v>
      </c>
      <c r="B55" s="357" t="s">
        <v>18</v>
      </c>
      <c r="C55" s="431"/>
      <c r="D55" s="335"/>
      <c r="E55" s="335"/>
      <c r="F55" s="359"/>
      <c r="G55" s="335" t="s">
        <v>534</v>
      </c>
    </row>
    <row r="56" spans="1:8" s="348" customFormat="1">
      <c r="A56" s="343" t="s">
        <v>527</v>
      </c>
      <c r="B56" s="344" t="s">
        <v>836</v>
      </c>
      <c r="C56" s="432">
        <v>7300</v>
      </c>
      <c r="D56" s="346"/>
      <c r="E56" s="346"/>
      <c r="F56" s="346"/>
      <c r="G56" s="347">
        <f>G62+G68+G83</f>
        <v>0</v>
      </c>
    </row>
    <row r="57" spans="1:8" s="348" customFormat="1" ht="25.5">
      <c r="A57" s="342"/>
      <c r="B57" s="349" t="s">
        <v>894</v>
      </c>
      <c r="C57" s="332"/>
      <c r="D57" s="447">
        <f>E57</f>
        <v>164124.5</v>
      </c>
      <c r="E57" s="447">
        <f>F57</f>
        <v>164124.5</v>
      </c>
      <c r="F57" s="447">
        <v>164124.5</v>
      </c>
      <c r="G57" s="352"/>
      <c r="H57" s="531"/>
    </row>
    <row r="58" spans="1:8">
      <c r="A58" s="342"/>
      <c r="B58" s="349" t="s">
        <v>816</v>
      </c>
      <c r="C58" s="434"/>
      <c r="D58" s="341"/>
      <c r="E58" s="341"/>
      <c r="F58" s="341"/>
      <c r="G58" s="352"/>
    </row>
    <row r="59" spans="1:8" s="348" customFormat="1" ht="38.25">
      <c r="A59" s="343" t="s">
        <v>332</v>
      </c>
      <c r="B59" s="344" t="s">
        <v>837</v>
      </c>
      <c r="C59" s="345">
        <v>7311</v>
      </c>
      <c r="D59" s="346"/>
      <c r="E59" s="346"/>
      <c r="F59" s="346"/>
      <c r="G59" s="347" t="s">
        <v>534</v>
      </c>
    </row>
    <row r="60" spans="1:8">
      <c r="A60" s="342"/>
      <c r="B60" s="384" t="s">
        <v>816</v>
      </c>
      <c r="C60" s="350"/>
      <c r="D60" s="341"/>
      <c r="E60" s="341"/>
      <c r="F60" s="341"/>
      <c r="G60" s="352"/>
    </row>
    <row r="61" spans="1:8" s="348" customFormat="1" ht="63.75">
      <c r="A61" s="353" t="s">
        <v>895</v>
      </c>
      <c r="B61" s="357" t="s">
        <v>184</v>
      </c>
      <c r="C61" s="437"/>
      <c r="D61" s="335"/>
      <c r="E61" s="335"/>
      <c r="F61" s="355"/>
      <c r="G61" s="335" t="s">
        <v>534</v>
      </c>
    </row>
    <row r="62" spans="1:8" ht="38.25">
      <c r="A62" s="382" t="s">
        <v>333</v>
      </c>
      <c r="B62" s="344" t="s">
        <v>838</v>
      </c>
      <c r="C62" s="438">
        <v>7312</v>
      </c>
      <c r="D62" s="347"/>
      <c r="E62" s="347"/>
      <c r="F62" s="347" t="s">
        <v>534</v>
      </c>
      <c r="G62" s="359"/>
    </row>
    <row r="63" spans="1:8" s="348" customFormat="1">
      <c r="A63" s="383"/>
      <c r="B63" s="384" t="s">
        <v>816</v>
      </c>
      <c r="C63" s="439"/>
      <c r="D63" s="428"/>
      <c r="E63" s="428"/>
      <c r="F63" s="385"/>
      <c r="G63" s="372"/>
    </row>
    <row r="64" spans="1:8" s="332" customFormat="1" ht="63.75">
      <c r="A64" s="339" t="s">
        <v>334</v>
      </c>
      <c r="B64" s="357" t="s">
        <v>185</v>
      </c>
      <c r="C64" s="437"/>
      <c r="D64" s="335"/>
      <c r="E64" s="335"/>
      <c r="F64" s="335" t="s">
        <v>534</v>
      </c>
      <c r="G64" s="335"/>
    </row>
    <row r="65" spans="1:9" ht="38.25">
      <c r="A65" s="382" t="s">
        <v>896</v>
      </c>
      <c r="B65" s="344" t="s">
        <v>839</v>
      </c>
      <c r="C65" s="438">
        <v>7321</v>
      </c>
      <c r="D65" s="347"/>
      <c r="E65" s="347"/>
      <c r="F65" s="347"/>
      <c r="G65" s="347" t="s">
        <v>534</v>
      </c>
    </row>
    <row r="66" spans="1:9" s="332" customFormat="1">
      <c r="A66" s="383"/>
      <c r="B66" s="384" t="s">
        <v>816</v>
      </c>
      <c r="C66" s="439"/>
      <c r="D66" s="428"/>
      <c r="E66" s="428"/>
      <c r="F66" s="385"/>
      <c r="G66" s="372"/>
    </row>
    <row r="67" spans="1:9" ht="51">
      <c r="A67" s="353" t="s">
        <v>897</v>
      </c>
      <c r="B67" s="357" t="s">
        <v>840</v>
      </c>
      <c r="C67" s="437"/>
      <c r="D67" s="335"/>
      <c r="E67" s="335"/>
      <c r="F67" s="335"/>
      <c r="G67" s="335" t="s">
        <v>534</v>
      </c>
    </row>
    <row r="68" spans="1:9" ht="38.25">
      <c r="A68" s="382" t="s">
        <v>898</v>
      </c>
      <c r="B68" s="344" t="s">
        <v>841</v>
      </c>
      <c r="C68" s="438">
        <v>7322</v>
      </c>
      <c r="D68" s="347"/>
      <c r="E68" s="347"/>
      <c r="F68" s="347" t="s">
        <v>534</v>
      </c>
      <c r="G68" s="359"/>
    </row>
    <row r="69" spans="1:9">
      <c r="A69" s="383"/>
      <c r="B69" s="384" t="s">
        <v>816</v>
      </c>
      <c r="C69" s="439"/>
      <c r="D69" s="428"/>
      <c r="E69" s="428"/>
      <c r="F69" s="385"/>
      <c r="G69" s="372"/>
    </row>
    <row r="70" spans="1:9" ht="51">
      <c r="A70" s="353" t="s">
        <v>899</v>
      </c>
      <c r="B70" s="357" t="s">
        <v>842</v>
      </c>
      <c r="C70" s="437"/>
      <c r="D70" s="335"/>
      <c r="E70" s="335"/>
      <c r="F70" s="335" t="s">
        <v>534</v>
      </c>
      <c r="G70" s="335"/>
    </row>
    <row r="71" spans="1:9" ht="38.25">
      <c r="A71" s="343" t="s">
        <v>900</v>
      </c>
      <c r="B71" s="344" t="s">
        <v>846</v>
      </c>
      <c r="C71" s="432">
        <v>7331</v>
      </c>
      <c r="D71" s="447">
        <f>D74</f>
        <v>164124.5</v>
      </c>
      <c r="E71" s="447">
        <f>E74</f>
        <v>164124.5</v>
      </c>
      <c r="F71" s="447">
        <f>F74</f>
        <v>164124.5</v>
      </c>
      <c r="G71" s="347" t="s">
        <v>534</v>
      </c>
    </row>
    <row r="72" spans="1:9">
      <c r="A72" s="342"/>
      <c r="B72" s="349" t="s">
        <v>183</v>
      </c>
      <c r="C72" s="332"/>
      <c r="D72" s="341"/>
      <c r="E72" s="341"/>
      <c r="F72" s="341"/>
      <c r="G72" s="352"/>
    </row>
    <row r="73" spans="1:9">
      <c r="A73" s="342"/>
      <c r="B73" s="349" t="s">
        <v>196</v>
      </c>
      <c r="C73" s="434"/>
      <c r="G73" s="352"/>
    </row>
    <row r="74" spans="1:9" ht="38.25">
      <c r="A74" s="356" t="s">
        <v>901</v>
      </c>
      <c r="B74" s="357" t="s">
        <v>847</v>
      </c>
      <c r="C74" s="358"/>
      <c r="D74" s="447">
        <f>E74</f>
        <v>164124.5</v>
      </c>
      <c r="E74" s="447">
        <f>F74</f>
        <v>164124.5</v>
      </c>
      <c r="F74" s="447">
        <v>164124.5</v>
      </c>
      <c r="G74" s="359" t="s">
        <v>534</v>
      </c>
    </row>
    <row r="75" spans="1:9" ht="38.25">
      <c r="A75" s="356" t="s">
        <v>902</v>
      </c>
      <c r="B75" s="357" t="s">
        <v>651</v>
      </c>
      <c r="C75" s="440"/>
      <c r="D75" s="444"/>
      <c r="E75" s="444"/>
      <c r="F75" s="335"/>
      <c r="G75" s="359" t="s">
        <v>534</v>
      </c>
    </row>
    <row r="76" spans="1:9" s="348" customFormat="1">
      <c r="A76" s="360"/>
      <c r="B76" s="386" t="s">
        <v>816</v>
      </c>
      <c r="C76" s="441"/>
      <c r="D76" s="362"/>
      <c r="E76" s="362"/>
      <c r="F76" s="362"/>
      <c r="G76" s="362"/>
    </row>
    <row r="77" spans="1:9" s="332" customFormat="1" ht="63.75">
      <c r="A77" s="353" t="s">
        <v>903</v>
      </c>
      <c r="B77" s="364" t="s">
        <v>848</v>
      </c>
      <c r="C77" s="431"/>
      <c r="D77" s="335"/>
      <c r="E77" s="335"/>
      <c r="F77" s="335"/>
      <c r="G77" s="335" t="s">
        <v>534</v>
      </c>
    </row>
    <row r="78" spans="1:9" ht="25.5">
      <c r="A78" s="353" t="s">
        <v>904</v>
      </c>
      <c r="B78" s="364" t="s">
        <v>684</v>
      </c>
      <c r="C78" s="431"/>
      <c r="D78" s="444"/>
      <c r="E78" s="444"/>
      <c r="F78" s="335"/>
      <c r="G78" s="335" t="s">
        <v>534</v>
      </c>
    </row>
    <row r="79" spans="1:9" ht="38.25">
      <c r="A79" s="353" t="s">
        <v>905</v>
      </c>
      <c r="B79" s="357" t="s">
        <v>685</v>
      </c>
      <c r="C79" s="437"/>
      <c r="D79" s="335"/>
      <c r="E79" s="335"/>
      <c r="F79" s="335"/>
      <c r="G79" s="335" t="s">
        <v>534</v>
      </c>
      <c r="I79" s="450"/>
    </row>
    <row r="80" spans="1:9" ht="38.25">
      <c r="A80" s="356" t="s">
        <v>906</v>
      </c>
      <c r="B80" s="357" t="s">
        <v>686</v>
      </c>
      <c r="C80" s="440"/>
      <c r="D80" s="359"/>
      <c r="E80" s="359"/>
      <c r="F80" s="359"/>
      <c r="G80" s="359" t="s">
        <v>534</v>
      </c>
      <c r="I80" s="450"/>
    </row>
    <row r="81" spans="1:8" s="348" customFormat="1">
      <c r="A81" s="342"/>
      <c r="B81" s="349" t="s">
        <v>196</v>
      </c>
      <c r="C81" s="434"/>
      <c r="D81" s="362"/>
      <c r="E81" s="362"/>
      <c r="F81" s="341"/>
      <c r="G81" s="352"/>
    </row>
    <row r="82" spans="1:8" s="332" customFormat="1" ht="38.25">
      <c r="A82" s="353" t="s">
        <v>907</v>
      </c>
      <c r="B82" s="364" t="s">
        <v>350</v>
      </c>
      <c r="C82" s="437"/>
      <c r="D82" s="335"/>
      <c r="E82" s="335"/>
      <c r="F82" s="335"/>
      <c r="G82" s="335" t="s">
        <v>534</v>
      </c>
      <c r="H82" s="429"/>
    </row>
    <row r="83" spans="1:8" s="348" customFormat="1" ht="38.25">
      <c r="A83" s="343" t="s">
        <v>908</v>
      </c>
      <c r="B83" s="344" t="s">
        <v>849</v>
      </c>
      <c r="C83" s="345">
        <v>7332</v>
      </c>
      <c r="D83" s="346"/>
      <c r="E83" s="346"/>
      <c r="F83" s="347" t="s">
        <v>534</v>
      </c>
      <c r="G83" s="347"/>
    </row>
    <row r="84" spans="1:8" s="332" customFormat="1">
      <c r="A84" s="342"/>
      <c r="B84" s="349" t="s">
        <v>186</v>
      </c>
      <c r="C84" s="350"/>
      <c r="D84" s="341"/>
      <c r="E84" s="341"/>
      <c r="F84" s="351"/>
      <c r="G84" s="352"/>
    </row>
    <row r="85" spans="1:8">
      <c r="A85" s="342"/>
      <c r="B85" s="384" t="s">
        <v>816</v>
      </c>
      <c r="C85" s="350"/>
      <c r="D85" s="341"/>
      <c r="E85" s="341"/>
      <c r="F85" s="352"/>
      <c r="G85" s="352"/>
    </row>
    <row r="86" spans="1:8" s="348" customFormat="1" ht="38.25">
      <c r="A86" s="353" t="s">
        <v>909</v>
      </c>
      <c r="B86" s="357" t="s">
        <v>850</v>
      </c>
      <c r="C86" s="437"/>
      <c r="D86" s="335"/>
      <c r="E86" s="335"/>
      <c r="F86" s="335" t="s">
        <v>534</v>
      </c>
      <c r="G86" s="369"/>
    </row>
    <row r="87" spans="1:8" s="332" customFormat="1" ht="38.25">
      <c r="A87" s="356" t="s">
        <v>910</v>
      </c>
      <c r="B87" s="357" t="s">
        <v>687</v>
      </c>
      <c r="C87" s="440"/>
      <c r="D87" s="359"/>
      <c r="E87" s="359"/>
      <c r="F87" s="359" t="s">
        <v>534</v>
      </c>
      <c r="G87" s="359"/>
    </row>
    <row r="88" spans="1:8">
      <c r="A88" s="342"/>
      <c r="B88" s="349" t="s">
        <v>196</v>
      </c>
      <c r="C88" s="434"/>
      <c r="D88" s="341"/>
      <c r="E88" s="341"/>
      <c r="F88" s="341"/>
      <c r="G88" s="352"/>
    </row>
    <row r="89" spans="1:8" s="348" customFormat="1" ht="38.25">
      <c r="A89" s="353" t="s">
        <v>911</v>
      </c>
      <c r="B89" s="364" t="s">
        <v>350</v>
      </c>
      <c r="C89" s="437"/>
      <c r="D89" s="335"/>
      <c r="E89" s="335"/>
      <c r="F89" s="335" t="s">
        <v>534</v>
      </c>
      <c r="G89" s="335"/>
      <c r="H89" s="429"/>
    </row>
    <row r="90" spans="1:8" s="332" customFormat="1">
      <c r="A90" s="343" t="s">
        <v>528</v>
      </c>
      <c r="B90" s="344" t="s">
        <v>851</v>
      </c>
      <c r="C90" s="432">
        <v>7400</v>
      </c>
      <c r="D90" s="346"/>
      <c r="E90" s="346"/>
      <c r="F90" s="346"/>
      <c r="G90" s="347"/>
    </row>
    <row r="91" spans="1:8" ht="25.5">
      <c r="A91" s="342"/>
      <c r="B91" s="349" t="s">
        <v>688</v>
      </c>
      <c r="C91" s="332"/>
      <c r="D91" s="445">
        <f>E91</f>
        <v>22825.8</v>
      </c>
      <c r="E91" s="445">
        <f>F91</f>
        <v>22825.8</v>
      </c>
      <c r="F91" s="445">
        <f>F100+F113+F138+F112</f>
        <v>22825.8</v>
      </c>
      <c r="G91" s="352"/>
    </row>
    <row r="92" spans="1:8">
      <c r="A92" s="342"/>
      <c r="B92" s="349" t="s">
        <v>816</v>
      </c>
      <c r="C92" s="434"/>
      <c r="D92" s="341"/>
      <c r="E92" s="341"/>
      <c r="F92" s="341"/>
      <c r="G92" s="352"/>
    </row>
    <row r="93" spans="1:8">
      <c r="A93" s="343" t="s">
        <v>338</v>
      </c>
      <c r="B93" s="344" t="s">
        <v>852</v>
      </c>
      <c r="C93" s="345">
        <v>7411</v>
      </c>
      <c r="D93" s="346"/>
      <c r="E93" s="346"/>
      <c r="F93" s="347" t="s">
        <v>534</v>
      </c>
      <c r="G93" s="347"/>
    </row>
    <row r="94" spans="1:8">
      <c r="A94" s="342"/>
      <c r="B94" s="349" t="s">
        <v>816</v>
      </c>
      <c r="C94" s="350"/>
      <c r="D94" s="341"/>
      <c r="E94" s="341"/>
      <c r="F94" s="352"/>
      <c r="G94" s="352"/>
    </row>
    <row r="95" spans="1:8" s="348" customFormat="1" ht="38.25">
      <c r="A95" s="353" t="s">
        <v>912</v>
      </c>
      <c r="B95" s="354" t="s">
        <v>689</v>
      </c>
      <c r="C95" s="437"/>
      <c r="D95" s="335"/>
      <c r="E95" s="335"/>
      <c r="F95" s="335" t="s">
        <v>534</v>
      </c>
      <c r="G95" s="335"/>
    </row>
    <row r="96" spans="1:8" s="332" customFormat="1">
      <c r="A96" s="343" t="s">
        <v>913</v>
      </c>
      <c r="B96" s="344" t="s">
        <v>853</v>
      </c>
      <c r="C96" s="345">
        <v>7412</v>
      </c>
      <c r="D96" s="346"/>
      <c r="E96" s="346"/>
      <c r="F96" s="346"/>
      <c r="G96" s="347" t="s">
        <v>534</v>
      </c>
    </row>
    <row r="97" spans="1:22">
      <c r="A97" s="342"/>
      <c r="B97" s="349" t="s">
        <v>816</v>
      </c>
      <c r="C97" s="350"/>
      <c r="D97" s="341"/>
      <c r="E97" s="341"/>
      <c r="F97" s="341"/>
      <c r="G97" s="352"/>
    </row>
    <row r="98" spans="1:22" s="348" customFormat="1" ht="38.25">
      <c r="A98" s="353" t="s">
        <v>914</v>
      </c>
      <c r="B98" s="357" t="s">
        <v>690</v>
      </c>
      <c r="C98" s="437"/>
      <c r="D98" s="335"/>
      <c r="E98" s="335"/>
      <c r="F98" s="335"/>
      <c r="G98" s="335" t="s">
        <v>534</v>
      </c>
    </row>
    <row r="99" spans="1:22" s="332" customFormat="1">
      <c r="A99" s="343" t="s">
        <v>915</v>
      </c>
      <c r="B99" s="344" t="s">
        <v>854</v>
      </c>
      <c r="C99" s="345">
        <v>7415</v>
      </c>
      <c r="D99" s="346"/>
      <c r="E99" s="346"/>
      <c r="F99" s="346"/>
      <c r="G99" s="347" t="s">
        <v>534</v>
      </c>
    </row>
    <row r="100" spans="1:22" s="348" customFormat="1">
      <c r="A100" s="342"/>
      <c r="B100" s="349" t="s">
        <v>916</v>
      </c>
      <c r="C100" s="350"/>
      <c r="D100" s="445">
        <f>D102+D104+D111</f>
        <v>8385.7999999999993</v>
      </c>
      <c r="E100" s="445">
        <f>E102+E104+E111</f>
        <v>8385.7999999999993</v>
      </c>
      <c r="F100" s="445">
        <f>F102+F104+F111</f>
        <v>8385.7999999999993</v>
      </c>
      <c r="G100" s="352"/>
    </row>
    <row r="101" spans="1:22">
      <c r="A101" s="342"/>
      <c r="B101" s="349" t="s">
        <v>816</v>
      </c>
      <c r="C101" s="350"/>
      <c r="D101" s="341"/>
      <c r="E101" s="341"/>
      <c r="F101" s="341"/>
      <c r="G101" s="352"/>
      <c r="K101" s="332"/>
      <c r="N101" s="332"/>
      <c r="O101" s="332"/>
      <c r="R101" s="332"/>
      <c r="S101" s="332"/>
      <c r="U101" s="332"/>
      <c r="V101" s="332"/>
    </row>
    <row r="102" spans="1:22" s="348" customFormat="1" ht="25.5">
      <c r="A102" s="353" t="s">
        <v>917</v>
      </c>
      <c r="B102" s="357" t="s">
        <v>691</v>
      </c>
      <c r="C102" s="437"/>
      <c r="D102" s="335">
        <f>E102</f>
        <v>6585.8</v>
      </c>
      <c r="E102" s="335">
        <f>F102</f>
        <v>6585.8</v>
      </c>
      <c r="F102" s="335">
        <v>6585.8</v>
      </c>
      <c r="G102" s="335" t="s">
        <v>534</v>
      </c>
      <c r="K102" s="333"/>
      <c r="N102" s="333"/>
      <c r="O102" s="333"/>
      <c r="R102" s="333"/>
      <c r="S102" s="333"/>
      <c r="U102" s="333"/>
      <c r="V102" s="333"/>
    </row>
    <row r="103" spans="1:22" ht="38.25">
      <c r="A103" s="353" t="s">
        <v>918</v>
      </c>
      <c r="B103" s="357" t="s">
        <v>692</v>
      </c>
      <c r="C103" s="437"/>
      <c r="D103" s="335"/>
      <c r="E103" s="335"/>
      <c r="F103" s="335"/>
      <c r="G103" s="335" t="s">
        <v>534</v>
      </c>
      <c r="N103" s="348"/>
      <c r="O103" s="348"/>
      <c r="R103" s="348"/>
      <c r="S103" s="348"/>
    </row>
    <row r="104" spans="1:22" s="348" customFormat="1" ht="51">
      <c r="A104" s="353" t="s">
        <v>919</v>
      </c>
      <c r="B104" s="357" t="s">
        <v>855</v>
      </c>
      <c r="C104" s="437"/>
      <c r="D104" s="444">
        <f>E104</f>
        <v>1800</v>
      </c>
      <c r="E104" s="444">
        <f>F104</f>
        <v>1800</v>
      </c>
      <c r="F104" s="444">
        <v>1800</v>
      </c>
      <c r="G104" s="335" t="s">
        <v>534</v>
      </c>
      <c r="K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</row>
    <row r="105" spans="1:22" s="332" customFormat="1">
      <c r="A105" s="339" t="s">
        <v>748</v>
      </c>
      <c r="B105" s="357" t="s">
        <v>856</v>
      </c>
      <c r="C105" s="437"/>
      <c r="D105" s="335"/>
      <c r="E105" s="335"/>
      <c r="F105" s="335"/>
      <c r="G105" s="335" t="s">
        <v>534</v>
      </c>
      <c r="J105" s="348"/>
      <c r="K105" s="333"/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</row>
    <row r="106" spans="1:22" ht="38.25">
      <c r="A106" s="343" t="s">
        <v>749</v>
      </c>
      <c r="B106" s="344" t="s">
        <v>857</v>
      </c>
      <c r="C106" s="345">
        <v>7421</v>
      </c>
      <c r="D106" s="346"/>
      <c r="E106" s="346"/>
      <c r="F106" s="346"/>
      <c r="G106" s="347" t="s">
        <v>534</v>
      </c>
      <c r="J106" s="332"/>
      <c r="K106" s="348"/>
      <c r="U106" s="348"/>
      <c r="V106" s="348"/>
    </row>
    <row r="107" spans="1:22" s="348" customFormat="1">
      <c r="A107" s="342"/>
      <c r="B107" s="349" t="s">
        <v>693</v>
      </c>
      <c r="C107" s="350"/>
      <c r="D107" s="341"/>
      <c r="E107" s="341"/>
      <c r="F107" s="341"/>
      <c r="G107" s="352"/>
    </row>
    <row r="108" spans="1:22" s="348" customFormat="1">
      <c r="A108" s="342"/>
      <c r="B108" s="349" t="s">
        <v>816</v>
      </c>
      <c r="C108" s="350"/>
      <c r="D108" s="341"/>
      <c r="E108" s="341"/>
      <c r="F108" s="341"/>
      <c r="G108" s="35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</row>
    <row r="109" spans="1:22" s="332" customFormat="1" ht="102">
      <c r="A109" s="353" t="s">
        <v>750</v>
      </c>
      <c r="B109" s="357" t="s">
        <v>187</v>
      </c>
      <c r="C109" s="437"/>
      <c r="D109" s="335"/>
      <c r="E109" s="335"/>
      <c r="F109" s="335"/>
      <c r="G109" s="335" t="s">
        <v>534</v>
      </c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</row>
    <row r="110" spans="1:22" ht="53.25" customHeight="1">
      <c r="A110" s="353" t="s">
        <v>441</v>
      </c>
      <c r="B110" s="357" t="s">
        <v>188</v>
      </c>
      <c r="C110" s="431"/>
      <c r="D110" s="335"/>
      <c r="E110" s="335"/>
      <c r="F110" s="335"/>
      <c r="G110" s="335" t="s">
        <v>534</v>
      </c>
    </row>
    <row r="111" spans="1:22" ht="63.75">
      <c r="A111" s="353" t="s">
        <v>694</v>
      </c>
      <c r="B111" s="357" t="s">
        <v>695</v>
      </c>
      <c r="C111" s="431"/>
      <c r="D111" s="444"/>
      <c r="E111" s="444"/>
      <c r="F111" s="444"/>
      <c r="G111" s="335" t="s">
        <v>534</v>
      </c>
    </row>
    <row r="112" spans="1:22" s="348" customFormat="1">
      <c r="A112" s="343" t="s">
        <v>920</v>
      </c>
      <c r="B112" s="344" t="s">
        <v>858</v>
      </c>
      <c r="C112" s="345">
        <v>7422</v>
      </c>
      <c r="D112" s="346">
        <f>D115</f>
        <v>8440</v>
      </c>
      <c r="E112" s="346">
        <f>E115</f>
        <v>8440</v>
      </c>
      <c r="F112" s="346">
        <f>F115</f>
        <v>8440</v>
      </c>
      <c r="G112" s="347" t="s">
        <v>534</v>
      </c>
    </row>
    <row r="113" spans="1:9" s="348" customFormat="1">
      <c r="A113" s="342"/>
      <c r="B113" s="349" t="s">
        <v>696</v>
      </c>
      <c r="C113" s="350"/>
      <c r="D113" s="367"/>
      <c r="E113" s="367"/>
      <c r="F113" s="367"/>
      <c r="G113" s="352"/>
      <c r="I113" s="665"/>
    </row>
    <row r="114" spans="1:9" s="332" customFormat="1">
      <c r="A114" s="342"/>
      <c r="B114" s="349" t="s">
        <v>816</v>
      </c>
      <c r="C114" s="350"/>
      <c r="D114" s="341"/>
      <c r="E114" s="341"/>
      <c r="F114" s="341"/>
      <c r="G114" s="352"/>
    </row>
    <row r="115" spans="1:9">
      <c r="A115" s="353" t="s">
        <v>921</v>
      </c>
      <c r="B115" s="357" t="s">
        <v>859</v>
      </c>
      <c r="C115" s="442"/>
      <c r="D115" s="367">
        <f>E115</f>
        <v>8440</v>
      </c>
      <c r="E115" s="367">
        <f>F115</f>
        <v>8440</v>
      </c>
      <c r="F115" s="367">
        <f>F117+F118+F119</f>
        <v>8440</v>
      </c>
      <c r="G115" s="335" t="s">
        <v>534</v>
      </c>
    </row>
    <row r="116" spans="1:9">
      <c r="A116" s="353"/>
      <c r="B116" s="357" t="s">
        <v>976</v>
      </c>
      <c r="C116" s="442"/>
      <c r="D116" s="367"/>
      <c r="E116" s="367"/>
      <c r="F116" s="367"/>
      <c r="G116" s="335"/>
    </row>
    <row r="117" spans="1:9">
      <c r="A117" s="353"/>
      <c r="B117" s="357" t="s">
        <v>977</v>
      </c>
      <c r="C117" s="442"/>
      <c r="D117" s="367">
        <f>E117</f>
        <v>2900</v>
      </c>
      <c r="E117" s="367">
        <f>F117</f>
        <v>2900</v>
      </c>
      <c r="F117" s="367">
        <v>2900</v>
      </c>
      <c r="G117" s="335"/>
    </row>
    <row r="118" spans="1:9">
      <c r="A118" s="353"/>
      <c r="B118" s="357" t="s">
        <v>978</v>
      </c>
      <c r="C118" s="442"/>
      <c r="D118" s="367">
        <f t="shared" ref="D118:E119" si="0">E118</f>
        <v>4740</v>
      </c>
      <c r="E118" s="367">
        <f t="shared" si="0"/>
        <v>4740</v>
      </c>
      <c r="F118" s="367">
        <v>4740</v>
      </c>
      <c r="G118" s="335"/>
    </row>
    <row r="119" spans="1:9">
      <c r="A119" s="353"/>
      <c r="B119" s="357" t="s">
        <v>979</v>
      </c>
      <c r="C119" s="442"/>
      <c r="D119" s="367">
        <f t="shared" si="0"/>
        <v>800</v>
      </c>
      <c r="E119" s="367">
        <f t="shared" si="0"/>
        <v>800</v>
      </c>
      <c r="F119" s="367">
        <v>800</v>
      </c>
      <c r="G119" s="335"/>
    </row>
    <row r="120" spans="1:9" s="348" customFormat="1" ht="38.25">
      <c r="A120" s="353" t="s">
        <v>922</v>
      </c>
      <c r="B120" s="357" t="s">
        <v>860</v>
      </c>
      <c r="C120" s="431"/>
      <c r="D120" s="367"/>
      <c r="E120" s="367"/>
      <c r="F120" s="335"/>
      <c r="G120" s="335" t="s">
        <v>534</v>
      </c>
    </row>
    <row r="121" spans="1:9">
      <c r="A121" s="343" t="s">
        <v>923</v>
      </c>
      <c r="B121" s="344" t="s">
        <v>861</v>
      </c>
      <c r="C121" s="345">
        <v>7431</v>
      </c>
      <c r="D121" s="346"/>
      <c r="E121" s="346"/>
      <c r="F121" s="346"/>
      <c r="G121" s="347" t="s">
        <v>534</v>
      </c>
    </row>
    <row r="122" spans="1:9">
      <c r="A122" s="342"/>
      <c r="B122" s="349" t="s">
        <v>924</v>
      </c>
      <c r="C122" s="350"/>
      <c r="D122" s="341"/>
      <c r="E122" s="341"/>
      <c r="F122" s="341"/>
      <c r="G122" s="352"/>
    </row>
    <row r="123" spans="1:9">
      <c r="A123" s="342"/>
      <c r="B123" s="349" t="s">
        <v>816</v>
      </c>
      <c r="C123" s="350"/>
      <c r="D123" s="341"/>
      <c r="E123" s="341"/>
      <c r="F123" s="341"/>
      <c r="G123" s="352"/>
    </row>
    <row r="124" spans="1:9" ht="51">
      <c r="A124" s="353" t="s">
        <v>925</v>
      </c>
      <c r="B124" s="357" t="s">
        <v>541</v>
      </c>
      <c r="C124" s="437"/>
      <c r="D124" s="335"/>
      <c r="E124" s="335"/>
      <c r="F124" s="335"/>
      <c r="G124" s="335" t="s">
        <v>534</v>
      </c>
    </row>
    <row r="125" spans="1:9" ht="42" customHeight="1">
      <c r="A125" s="353" t="s">
        <v>926</v>
      </c>
      <c r="B125" s="357" t="s">
        <v>697</v>
      </c>
      <c r="C125" s="437"/>
      <c r="D125" s="335"/>
      <c r="E125" s="335"/>
      <c r="F125" s="335"/>
      <c r="G125" s="335" t="s">
        <v>534</v>
      </c>
    </row>
    <row r="126" spans="1:9" ht="18" customHeight="1">
      <c r="A126" s="343" t="s">
        <v>927</v>
      </c>
      <c r="B126" s="344" t="s">
        <v>442</v>
      </c>
      <c r="C126" s="345">
        <v>7441</v>
      </c>
      <c r="D126" s="359"/>
      <c r="E126" s="359"/>
      <c r="F126" s="359"/>
      <c r="G126" s="347" t="s">
        <v>534</v>
      </c>
    </row>
    <row r="127" spans="1:9">
      <c r="A127" s="342"/>
      <c r="B127" s="349" t="s">
        <v>928</v>
      </c>
      <c r="C127" s="350"/>
      <c r="D127" s="341"/>
      <c r="E127" s="341"/>
      <c r="F127" s="351"/>
      <c r="G127" s="352"/>
    </row>
    <row r="128" spans="1:9">
      <c r="A128" s="387"/>
      <c r="B128" s="349" t="s">
        <v>816</v>
      </c>
      <c r="C128" s="434"/>
      <c r="D128" s="341"/>
      <c r="E128" s="341"/>
      <c r="F128" s="351"/>
      <c r="G128" s="352"/>
    </row>
    <row r="129" spans="1:7" ht="102">
      <c r="A129" s="342" t="s">
        <v>929</v>
      </c>
      <c r="B129" s="354" t="s">
        <v>351</v>
      </c>
      <c r="C129" s="437"/>
      <c r="D129" s="359"/>
      <c r="E129" s="359"/>
      <c r="F129" s="359"/>
      <c r="G129" s="335" t="s">
        <v>534</v>
      </c>
    </row>
    <row r="130" spans="1:7" ht="102">
      <c r="A130" s="353" t="s">
        <v>698</v>
      </c>
      <c r="B130" s="354" t="s">
        <v>352</v>
      </c>
      <c r="C130" s="441"/>
      <c r="D130" s="359"/>
      <c r="E130" s="359"/>
      <c r="F130" s="359"/>
      <c r="G130" s="335" t="s">
        <v>534</v>
      </c>
    </row>
    <row r="131" spans="1:7" ht="16.5" customHeight="1">
      <c r="A131" s="343" t="s">
        <v>930</v>
      </c>
      <c r="B131" s="344" t="s">
        <v>778</v>
      </c>
      <c r="C131" s="345">
        <v>7442</v>
      </c>
      <c r="D131" s="346"/>
      <c r="E131" s="346"/>
      <c r="F131" s="347" t="s">
        <v>534</v>
      </c>
      <c r="G131" s="347"/>
    </row>
    <row r="132" spans="1:7">
      <c r="A132" s="342"/>
      <c r="B132" s="349" t="s">
        <v>443</v>
      </c>
      <c r="C132" s="350"/>
      <c r="D132" s="341"/>
      <c r="E132" s="341"/>
      <c r="F132" s="352"/>
      <c r="G132" s="352"/>
    </row>
    <row r="133" spans="1:7">
      <c r="A133" s="342"/>
      <c r="B133" s="349" t="s">
        <v>816</v>
      </c>
      <c r="C133" s="350"/>
      <c r="D133" s="341"/>
      <c r="E133" s="341"/>
      <c r="F133" s="352"/>
      <c r="G133" s="352"/>
    </row>
    <row r="134" spans="1:7" ht="114.75">
      <c r="A134" s="353" t="s">
        <v>931</v>
      </c>
      <c r="B134" s="354" t="s">
        <v>862</v>
      </c>
      <c r="C134" s="437"/>
      <c r="D134" s="369" t="str">
        <f>F134</f>
        <v>X</v>
      </c>
      <c r="E134" s="369">
        <f>G134</f>
        <v>0</v>
      </c>
      <c r="F134" s="335" t="s">
        <v>534</v>
      </c>
      <c r="G134" s="369"/>
    </row>
    <row r="135" spans="1:7" ht="114.75">
      <c r="A135" s="353" t="s">
        <v>932</v>
      </c>
      <c r="B135" s="357" t="s">
        <v>863</v>
      </c>
      <c r="C135" s="437"/>
      <c r="D135" s="369"/>
      <c r="E135" s="369"/>
      <c r="F135" s="335" t="s">
        <v>534</v>
      </c>
      <c r="G135" s="368"/>
    </row>
    <row r="136" spans="1:7">
      <c r="A136" s="382" t="s">
        <v>444</v>
      </c>
      <c r="B136" s="344" t="s">
        <v>540</v>
      </c>
      <c r="C136" s="432">
        <v>7451</v>
      </c>
      <c r="D136" s="346"/>
      <c r="E136" s="346"/>
      <c r="F136" s="346"/>
      <c r="G136" s="347"/>
    </row>
    <row r="137" spans="1:7">
      <c r="A137" s="379"/>
      <c r="B137" s="349" t="s">
        <v>779</v>
      </c>
      <c r="C137" s="443"/>
      <c r="D137" s="341"/>
      <c r="E137" s="341"/>
      <c r="F137" s="341"/>
      <c r="G137" s="352"/>
    </row>
    <row r="138" spans="1:7">
      <c r="A138" s="360"/>
      <c r="B138" s="349" t="s">
        <v>816</v>
      </c>
      <c r="C138" s="439"/>
      <c r="D138" s="341">
        <f>E138</f>
        <v>6000</v>
      </c>
      <c r="E138" s="341">
        <f>F138</f>
        <v>6000</v>
      </c>
      <c r="F138" s="341">
        <f>F141</f>
        <v>6000</v>
      </c>
      <c r="G138" s="352"/>
    </row>
    <row r="139" spans="1:7" ht="25.5">
      <c r="A139" s="353" t="s">
        <v>445</v>
      </c>
      <c r="B139" s="357" t="s">
        <v>864</v>
      </c>
      <c r="C139" s="437"/>
      <c r="D139" s="369"/>
      <c r="E139" s="369"/>
      <c r="F139" s="335" t="s">
        <v>534</v>
      </c>
      <c r="G139" s="369"/>
    </row>
    <row r="140" spans="1:7" ht="29.25" customHeight="1">
      <c r="A140" s="353" t="s">
        <v>446</v>
      </c>
      <c r="B140" s="357" t="s">
        <v>865</v>
      </c>
      <c r="C140" s="437"/>
      <c r="D140" s="369"/>
      <c r="E140" s="369"/>
      <c r="F140" s="335" t="s">
        <v>534</v>
      </c>
      <c r="G140" s="335"/>
    </row>
    <row r="141" spans="1:7" ht="38.25">
      <c r="A141" s="353" t="s">
        <v>447</v>
      </c>
      <c r="B141" s="354" t="s">
        <v>699</v>
      </c>
      <c r="C141" s="437"/>
      <c r="D141" s="336">
        <f>E141</f>
        <v>6000</v>
      </c>
      <c r="E141" s="336">
        <f>F141</f>
        <v>6000</v>
      </c>
      <c r="F141" s="336">
        <v>6000</v>
      </c>
      <c r="G141" s="335"/>
    </row>
  </sheetData>
  <mergeCells count="7">
    <mergeCell ref="C5:C6"/>
    <mergeCell ref="A5:A6"/>
    <mergeCell ref="A1:G1"/>
    <mergeCell ref="A2:G2"/>
    <mergeCell ref="E5:E6"/>
    <mergeCell ref="B5:B6"/>
    <mergeCell ref="D5:D6"/>
  </mergeCells>
  <phoneticPr fontId="5" type="noConversion"/>
  <pageMargins left="0.75" right="0.25" top="0.5" bottom="0.5" header="0.3" footer="0.3"/>
  <pageSetup scale="9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2"/>
  <sheetViews>
    <sheetView topLeftCell="B301" workbookViewId="0">
      <selection activeCell="D5" sqref="D5:D6"/>
    </sheetView>
  </sheetViews>
  <sheetFormatPr defaultColWidth="9.140625" defaultRowHeight="15"/>
  <cols>
    <col min="1" max="1" width="5.140625" style="6" customWidth="1"/>
    <col min="2" max="2" width="3.42578125" style="7" customWidth="1"/>
    <col min="3" max="3" width="3.5703125" style="8" customWidth="1"/>
    <col min="4" max="4" width="3.5703125" style="9" customWidth="1"/>
    <col min="5" max="5" width="43.28515625" style="27" customWidth="1"/>
    <col min="6" max="6" width="47.5703125" style="14" hidden="1" customWidth="1"/>
    <col min="7" max="8" width="11.140625" style="10" customWidth="1"/>
    <col min="9" max="9" width="10.85546875" style="10" customWidth="1"/>
    <col min="10" max="10" width="11" style="10" customWidth="1"/>
    <col min="11" max="11" width="10.85546875" style="10" bestFit="1" customWidth="1"/>
    <col min="12" max="16384" width="9.140625" style="10"/>
  </cols>
  <sheetData>
    <row r="1" spans="1:12" ht="18">
      <c r="A1" s="673" t="s">
        <v>297</v>
      </c>
      <c r="B1" s="673"/>
      <c r="C1" s="673"/>
      <c r="D1" s="673"/>
      <c r="E1" s="673"/>
      <c r="F1" s="673"/>
      <c r="G1" s="673"/>
      <c r="H1" s="673"/>
      <c r="I1" s="673"/>
      <c r="J1" s="673"/>
    </row>
    <row r="2" spans="1:12" ht="36" customHeight="1">
      <c r="A2" s="674" t="s">
        <v>299</v>
      </c>
      <c r="B2" s="674"/>
      <c r="C2" s="674"/>
      <c r="D2" s="674"/>
      <c r="E2" s="674"/>
      <c r="F2" s="674"/>
      <c r="G2" s="674"/>
      <c r="H2" s="674"/>
      <c r="I2" s="674"/>
      <c r="J2" s="674"/>
    </row>
    <row r="3" spans="1:12" ht="6" customHeight="1">
      <c r="A3" s="53" t="s">
        <v>298</v>
      </c>
      <c r="B3" s="55"/>
      <c r="C3" s="56"/>
      <c r="D3" s="56"/>
      <c r="E3" s="57"/>
      <c r="F3" s="53"/>
      <c r="G3" s="53"/>
      <c r="H3" s="53"/>
    </row>
    <row r="4" spans="1:12" ht="15.75" thickBot="1">
      <c r="B4" s="11"/>
      <c r="C4" s="12"/>
      <c r="D4" s="12"/>
      <c r="E4" s="13"/>
      <c r="I4" s="675" t="s">
        <v>300</v>
      </c>
      <c r="J4" s="675"/>
    </row>
    <row r="5" spans="1:12" s="15" customFormat="1" ht="15.6" customHeight="1" thickBot="1">
      <c r="A5" s="676" t="s">
        <v>295</v>
      </c>
      <c r="B5" s="684" t="s">
        <v>26</v>
      </c>
      <c r="C5" s="686" t="s">
        <v>531</v>
      </c>
      <c r="D5" s="687" t="s">
        <v>532</v>
      </c>
      <c r="E5" s="678" t="s">
        <v>296</v>
      </c>
      <c r="F5" s="680" t="s">
        <v>530</v>
      </c>
      <c r="G5" s="682" t="s">
        <v>985</v>
      </c>
      <c r="H5" s="682" t="s">
        <v>986</v>
      </c>
      <c r="I5" s="689" t="s">
        <v>405</v>
      </c>
      <c r="J5" s="690"/>
    </row>
    <row r="6" spans="1:12" s="16" customFormat="1" ht="33" customHeight="1" thickBot="1">
      <c r="A6" s="677"/>
      <c r="B6" s="685"/>
      <c r="C6" s="685"/>
      <c r="D6" s="688"/>
      <c r="E6" s="679"/>
      <c r="F6" s="681"/>
      <c r="G6" s="683"/>
      <c r="H6" s="683"/>
      <c r="I6" s="137" t="s">
        <v>521</v>
      </c>
      <c r="J6" s="138" t="s">
        <v>522</v>
      </c>
    </row>
    <row r="7" spans="1:12" s="59" customFormat="1" ht="15.75" thickBot="1">
      <c r="A7" s="116">
        <v>1</v>
      </c>
      <c r="B7" s="117">
        <v>2</v>
      </c>
      <c r="C7" s="117">
        <v>3</v>
      </c>
      <c r="D7" s="118">
        <v>4</v>
      </c>
      <c r="E7" s="119">
        <v>5</v>
      </c>
      <c r="F7" s="120"/>
      <c r="G7" s="578" t="s">
        <v>140</v>
      </c>
      <c r="H7" s="579" t="s">
        <v>141</v>
      </c>
      <c r="I7" s="121" t="s">
        <v>142</v>
      </c>
      <c r="J7" s="122" t="s">
        <v>984</v>
      </c>
    </row>
    <row r="8" spans="1:12" s="128" customFormat="1" ht="36.75" thickBot="1">
      <c r="A8" s="139">
        <v>2000</v>
      </c>
      <c r="B8" s="140" t="s">
        <v>533</v>
      </c>
      <c r="C8" s="141" t="s">
        <v>534</v>
      </c>
      <c r="D8" s="142" t="s">
        <v>534</v>
      </c>
      <c r="E8" s="143" t="s">
        <v>33</v>
      </c>
      <c r="F8" s="144"/>
      <c r="G8" s="580">
        <v>238021.7</v>
      </c>
      <c r="H8" s="463">
        <f>I8+J8</f>
        <v>298722.978</v>
      </c>
      <c r="I8" s="463">
        <f>I9+I45+I89+I142+I211+I241+I272+I304+I162</f>
        <v>238864.959</v>
      </c>
      <c r="J8" s="463">
        <f>J9+J45+J89+J142+J162+J211+J241</f>
        <v>59858.019</v>
      </c>
      <c r="K8" s="536"/>
      <c r="L8" s="536"/>
    </row>
    <row r="9" spans="1:12" s="127" customFormat="1" ht="60" customHeight="1">
      <c r="A9" s="129">
        <v>2100</v>
      </c>
      <c r="B9" s="35" t="s">
        <v>347</v>
      </c>
      <c r="C9" s="388" t="s">
        <v>256</v>
      </c>
      <c r="D9" s="389" t="s">
        <v>256</v>
      </c>
      <c r="E9" s="115" t="s">
        <v>34</v>
      </c>
      <c r="F9" s="130" t="s">
        <v>535</v>
      </c>
      <c r="G9" s="575">
        <v>97641.7</v>
      </c>
      <c r="H9" s="596">
        <f>I9+J9</f>
        <v>127453</v>
      </c>
      <c r="I9" s="452">
        <f>I11+I20+I31</f>
        <v>97841.7</v>
      </c>
      <c r="J9" s="452">
        <f>J11+J31</f>
        <v>29611.3</v>
      </c>
    </row>
    <row r="10" spans="1:12" ht="11.25" customHeight="1">
      <c r="A10" s="96"/>
      <c r="B10" s="35"/>
      <c r="C10" s="388"/>
      <c r="D10" s="389"/>
      <c r="E10" s="89" t="s">
        <v>195</v>
      </c>
      <c r="F10" s="17"/>
      <c r="G10" s="581"/>
      <c r="H10" s="554"/>
      <c r="I10" s="108"/>
      <c r="J10" s="97"/>
    </row>
    <row r="11" spans="1:12" s="19" customFormat="1" ht="48">
      <c r="A11" s="98">
        <v>2110</v>
      </c>
      <c r="B11" s="35" t="s">
        <v>347</v>
      </c>
      <c r="C11" s="133" t="s">
        <v>257</v>
      </c>
      <c r="D11" s="134" t="s">
        <v>256</v>
      </c>
      <c r="E11" s="90" t="s">
        <v>27</v>
      </c>
      <c r="F11" s="18" t="s">
        <v>536</v>
      </c>
      <c r="G11" s="582">
        <v>87458</v>
      </c>
      <c r="H11" s="596">
        <f>H13</f>
        <v>92423</v>
      </c>
      <c r="I11" s="451">
        <v>87558</v>
      </c>
      <c r="J11" s="452">
        <f>J13</f>
        <v>4865</v>
      </c>
    </row>
    <row r="12" spans="1:12" s="19" customFormat="1" ht="10.5" customHeight="1">
      <c r="A12" s="98"/>
      <c r="B12" s="35"/>
      <c r="C12" s="133"/>
      <c r="D12" s="134"/>
      <c r="E12" s="89" t="s">
        <v>196</v>
      </c>
      <c r="F12" s="18"/>
      <c r="G12" s="583"/>
      <c r="H12" s="565"/>
      <c r="I12" s="109"/>
      <c r="J12" s="99"/>
    </row>
    <row r="13" spans="1:12" ht="24">
      <c r="A13" s="98">
        <v>2111</v>
      </c>
      <c r="B13" s="38" t="s">
        <v>347</v>
      </c>
      <c r="C13" s="390" t="s">
        <v>257</v>
      </c>
      <c r="D13" s="391" t="s">
        <v>257</v>
      </c>
      <c r="E13" s="89" t="s">
        <v>31</v>
      </c>
      <c r="F13" s="20" t="s">
        <v>537</v>
      </c>
      <c r="G13" s="582">
        <v>87458</v>
      </c>
      <c r="H13" s="596">
        <f>I13+J13</f>
        <v>92423</v>
      </c>
      <c r="I13" s="451">
        <v>87558</v>
      </c>
      <c r="J13" s="452">
        <v>4865</v>
      </c>
    </row>
    <row r="14" spans="1:12" ht="24">
      <c r="A14" s="98">
        <v>2112</v>
      </c>
      <c r="B14" s="38" t="s">
        <v>347</v>
      </c>
      <c r="C14" s="390" t="s">
        <v>257</v>
      </c>
      <c r="D14" s="391" t="s">
        <v>258</v>
      </c>
      <c r="E14" s="89" t="s">
        <v>538</v>
      </c>
      <c r="F14" s="20" t="s">
        <v>539</v>
      </c>
      <c r="G14" s="584"/>
      <c r="H14" s="554"/>
      <c r="I14" s="110"/>
      <c r="J14" s="100"/>
    </row>
    <row r="15" spans="1:12">
      <c r="A15" s="98">
        <v>2113</v>
      </c>
      <c r="B15" s="38" t="s">
        <v>347</v>
      </c>
      <c r="C15" s="390" t="s">
        <v>257</v>
      </c>
      <c r="D15" s="391" t="s">
        <v>133</v>
      </c>
      <c r="E15" s="89" t="s">
        <v>542</v>
      </c>
      <c r="F15" s="20" t="s">
        <v>543</v>
      </c>
      <c r="G15" s="584"/>
      <c r="H15" s="554"/>
      <c r="I15" s="110"/>
      <c r="J15" s="100"/>
    </row>
    <row r="16" spans="1:12">
      <c r="A16" s="98">
        <v>2120</v>
      </c>
      <c r="B16" s="35" t="s">
        <v>347</v>
      </c>
      <c r="C16" s="133" t="s">
        <v>258</v>
      </c>
      <c r="D16" s="134" t="s">
        <v>256</v>
      </c>
      <c r="E16" s="90" t="s">
        <v>544</v>
      </c>
      <c r="F16" s="21" t="s">
        <v>545</v>
      </c>
      <c r="G16" s="584"/>
      <c r="H16" s="554"/>
      <c r="I16" s="110"/>
      <c r="J16" s="110"/>
    </row>
    <row r="17" spans="1:10" s="19" customFormat="1" ht="10.5" customHeight="1">
      <c r="A17" s="98"/>
      <c r="B17" s="35"/>
      <c r="C17" s="133"/>
      <c r="D17" s="134"/>
      <c r="E17" s="89" t="s">
        <v>196</v>
      </c>
      <c r="F17" s="18"/>
      <c r="G17" s="583"/>
      <c r="H17" s="565"/>
      <c r="I17" s="109"/>
      <c r="J17" s="99"/>
    </row>
    <row r="18" spans="1:10" ht="16.5" customHeight="1">
      <c r="A18" s="98">
        <v>2121</v>
      </c>
      <c r="B18" s="38" t="s">
        <v>347</v>
      </c>
      <c r="C18" s="390" t="s">
        <v>258</v>
      </c>
      <c r="D18" s="391" t="s">
        <v>257</v>
      </c>
      <c r="E18" s="91" t="s">
        <v>32</v>
      </c>
      <c r="F18" s="20" t="s">
        <v>546</v>
      </c>
      <c r="G18" s="584"/>
      <c r="H18" s="554"/>
      <c r="I18" s="110"/>
      <c r="J18" s="100"/>
    </row>
    <row r="19" spans="1:10" ht="28.5">
      <c r="A19" s="98">
        <v>2122</v>
      </c>
      <c r="B19" s="38" t="s">
        <v>347</v>
      </c>
      <c r="C19" s="390" t="s">
        <v>258</v>
      </c>
      <c r="D19" s="391" t="s">
        <v>258</v>
      </c>
      <c r="E19" s="89" t="s">
        <v>547</v>
      </c>
      <c r="F19" s="20" t="s">
        <v>548</v>
      </c>
      <c r="G19" s="584"/>
      <c r="H19" s="554"/>
      <c r="I19" s="110"/>
      <c r="J19" s="100"/>
    </row>
    <row r="20" spans="1:10">
      <c r="A20" s="98">
        <v>2130</v>
      </c>
      <c r="B20" s="35" t="s">
        <v>347</v>
      </c>
      <c r="C20" s="133" t="s">
        <v>133</v>
      </c>
      <c r="D20" s="134" t="s">
        <v>256</v>
      </c>
      <c r="E20" s="90" t="s">
        <v>549</v>
      </c>
      <c r="F20" s="22" t="s">
        <v>550</v>
      </c>
      <c r="G20" s="585">
        <v>1415.7</v>
      </c>
      <c r="H20" s="566">
        <v>1715.7</v>
      </c>
      <c r="I20" s="462">
        <v>1715.7</v>
      </c>
      <c r="J20" s="110"/>
    </row>
    <row r="21" spans="1:10" s="19" customFormat="1" ht="10.5" customHeight="1">
      <c r="A21" s="98"/>
      <c r="B21" s="35"/>
      <c r="C21" s="133"/>
      <c r="D21" s="134"/>
      <c r="E21" s="89" t="s">
        <v>196</v>
      </c>
      <c r="F21" s="18"/>
      <c r="G21" s="583"/>
      <c r="H21" s="565"/>
      <c r="I21" s="109"/>
      <c r="J21" s="99"/>
    </row>
    <row r="22" spans="1:10" ht="24">
      <c r="A22" s="98">
        <v>2131</v>
      </c>
      <c r="B22" s="38" t="s">
        <v>347</v>
      </c>
      <c r="C22" s="390" t="s">
        <v>133</v>
      </c>
      <c r="D22" s="391" t="s">
        <v>257</v>
      </c>
      <c r="E22" s="89" t="s">
        <v>551</v>
      </c>
      <c r="F22" s="20" t="s">
        <v>552</v>
      </c>
      <c r="G22" s="584"/>
      <c r="H22" s="554"/>
      <c r="I22" s="110"/>
      <c r="J22" s="100"/>
    </row>
    <row r="23" spans="1:10" ht="14.25" customHeight="1">
      <c r="A23" s="98">
        <v>2132</v>
      </c>
      <c r="B23" s="38" t="s">
        <v>347</v>
      </c>
      <c r="C23" s="390">
        <v>3</v>
      </c>
      <c r="D23" s="391">
        <v>2</v>
      </c>
      <c r="E23" s="89" t="s">
        <v>553</v>
      </c>
      <c r="F23" s="20" t="s">
        <v>554</v>
      </c>
      <c r="G23" s="584"/>
      <c r="H23" s="554"/>
      <c r="I23" s="110"/>
      <c r="J23" s="100"/>
    </row>
    <row r="24" spans="1:10">
      <c r="A24" s="98">
        <v>2133</v>
      </c>
      <c r="B24" s="38" t="s">
        <v>347</v>
      </c>
      <c r="C24" s="390">
        <v>3</v>
      </c>
      <c r="D24" s="391">
        <v>3</v>
      </c>
      <c r="E24" s="89" t="s">
        <v>555</v>
      </c>
      <c r="F24" s="20" t="s">
        <v>556</v>
      </c>
      <c r="G24" s="585">
        <v>1415.7</v>
      </c>
      <c r="H24" s="566">
        <v>1715.7</v>
      </c>
      <c r="I24" s="462">
        <v>1715.7</v>
      </c>
      <c r="J24" s="100"/>
    </row>
    <row r="25" spans="1:10" ht="12.75" customHeight="1">
      <c r="A25" s="98">
        <v>2140</v>
      </c>
      <c r="B25" s="35" t="s">
        <v>347</v>
      </c>
      <c r="C25" s="133">
        <v>4</v>
      </c>
      <c r="D25" s="134">
        <v>0</v>
      </c>
      <c r="E25" s="90" t="s">
        <v>557</v>
      </c>
      <c r="F25" s="18" t="s">
        <v>558</v>
      </c>
      <c r="G25" s="584"/>
      <c r="H25" s="554"/>
      <c r="I25" s="110"/>
      <c r="J25" s="110"/>
    </row>
    <row r="26" spans="1:10" s="19" customFormat="1" ht="10.5" customHeight="1">
      <c r="A26" s="98"/>
      <c r="B26" s="35"/>
      <c r="C26" s="133"/>
      <c r="D26" s="134"/>
      <c r="E26" s="89" t="s">
        <v>196</v>
      </c>
      <c r="F26" s="18"/>
      <c r="G26" s="584"/>
      <c r="H26" s="554"/>
      <c r="I26" s="109"/>
      <c r="J26" s="99"/>
    </row>
    <row r="27" spans="1:10">
      <c r="A27" s="98">
        <v>2141</v>
      </c>
      <c r="B27" s="38" t="s">
        <v>347</v>
      </c>
      <c r="C27" s="390">
        <v>4</v>
      </c>
      <c r="D27" s="391">
        <v>1</v>
      </c>
      <c r="E27" s="89" t="s">
        <v>559</v>
      </c>
      <c r="F27" s="23" t="s">
        <v>560</v>
      </c>
      <c r="G27" s="584"/>
      <c r="H27" s="554"/>
      <c r="I27" s="110"/>
      <c r="J27" s="100"/>
    </row>
    <row r="28" spans="1:10" ht="36">
      <c r="A28" s="98">
        <v>2150</v>
      </c>
      <c r="B28" s="35" t="s">
        <v>347</v>
      </c>
      <c r="C28" s="133">
        <v>5</v>
      </c>
      <c r="D28" s="134">
        <v>0</v>
      </c>
      <c r="E28" s="90" t="s">
        <v>561</v>
      </c>
      <c r="F28" s="18" t="s">
        <v>562</v>
      </c>
      <c r="G28" s="584"/>
      <c r="H28" s="554"/>
      <c r="I28" s="110"/>
      <c r="J28" s="110"/>
    </row>
    <row r="29" spans="1:10" s="19" customFormat="1" ht="10.5" customHeight="1">
      <c r="A29" s="98"/>
      <c r="B29" s="35"/>
      <c r="C29" s="133"/>
      <c r="D29" s="134"/>
      <c r="E29" s="89" t="s">
        <v>196</v>
      </c>
      <c r="F29" s="18"/>
      <c r="G29" s="584"/>
      <c r="H29" s="554"/>
      <c r="I29" s="109"/>
      <c r="J29" s="99"/>
    </row>
    <row r="30" spans="1:10" ht="36">
      <c r="A30" s="98">
        <v>2151</v>
      </c>
      <c r="B30" s="38" t="s">
        <v>347</v>
      </c>
      <c r="C30" s="390">
        <v>5</v>
      </c>
      <c r="D30" s="391">
        <v>1</v>
      </c>
      <c r="E30" s="89" t="s">
        <v>563</v>
      </c>
      <c r="F30" s="23" t="s">
        <v>564</v>
      </c>
      <c r="G30" s="584"/>
      <c r="H30" s="554"/>
      <c r="I30" s="110"/>
      <c r="J30" s="100"/>
    </row>
    <row r="31" spans="1:10" ht="24.75" customHeight="1">
      <c r="A31" s="98">
        <v>2160</v>
      </c>
      <c r="B31" s="35" t="s">
        <v>347</v>
      </c>
      <c r="C31" s="133">
        <v>6</v>
      </c>
      <c r="D31" s="134">
        <v>0</v>
      </c>
      <c r="E31" s="90" t="s">
        <v>565</v>
      </c>
      <c r="F31" s="18" t="s">
        <v>566</v>
      </c>
      <c r="G31" s="586">
        <v>8768</v>
      </c>
      <c r="H31" s="597">
        <f>I31+J31</f>
        <v>33314.300000000003</v>
      </c>
      <c r="I31" s="451">
        <v>8568</v>
      </c>
      <c r="J31" s="451">
        <v>24746.3</v>
      </c>
    </row>
    <row r="32" spans="1:10" s="19" customFormat="1" ht="10.5" customHeight="1">
      <c r="A32" s="98"/>
      <c r="B32" s="35"/>
      <c r="C32" s="133"/>
      <c r="D32" s="134"/>
      <c r="E32" s="89" t="s">
        <v>196</v>
      </c>
      <c r="F32" s="18"/>
      <c r="G32" s="584"/>
      <c r="H32" s="554"/>
      <c r="I32" s="109"/>
      <c r="J32" s="99"/>
    </row>
    <row r="33" spans="1:10" ht="24">
      <c r="A33" s="98">
        <v>2161</v>
      </c>
      <c r="B33" s="38" t="s">
        <v>347</v>
      </c>
      <c r="C33" s="390">
        <v>6</v>
      </c>
      <c r="D33" s="391">
        <v>1</v>
      </c>
      <c r="E33" s="89" t="s">
        <v>567</v>
      </c>
      <c r="F33" s="20" t="s">
        <v>568</v>
      </c>
      <c r="G33" s="586">
        <v>8768</v>
      </c>
      <c r="H33" s="597">
        <f>I33+J33</f>
        <v>33314.300000000003</v>
      </c>
      <c r="I33" s="451">
        <v>8568</v>
      </c>
      <c r="J33" s="451">
        <v>24746.3</v>
      </c>
    </row>
    <row r="34" spans="1:10" ht="24">
      <c r="A34" s="98">
        <v>2170</v>
      </c>
      <c r="B34" s="35" t="s">
        <v>347</v>
      </c>
      <c r="C34" s="133">
        <v>7</v>
      </c>
      <c r="D34" s="134">
        <v>0</v>
      </c>
      <c r="E34" s="90" t="s">
        <v>397</v>
      </c>
      <c r="F34" s="20"/>
      <c r="G34" s="584"/>
      <c r="H34" s="554"/>
      <c r="I34" s="110"/>
      <c r="J34" s="110"/>
    </row>
    <row r="35" spans="1:10" s="19" customFormat="1" ht="10.5" customHeight="1">
      <c r="A35" s="98"/>
      <c r="B35" s="35"/>
      <c r="C35" s="133"/>
      <c r="D35" s="134"/>
      <c r="E35" s="89" t="s">
        <v>196</v>
      </c>
      <c r="F35" s="18"/>
      <c r="G35" s="584"/>
      <c r="H35" s="554"/>
      <c r="I35" s="109"/>
      <c r="J35" s="99"/>
    </row>
    <row r="36" spans="1:10">
      <c r="A36" s="98">
        <v>2171</v>
      </c>
      <c r="B36" s="38" t="s">
        <v>347</v>
      </c>
      <c r="C36" s="390">
        <v>7</v>
      </c>
      <c r="D36" s="391">
        <v>1</v>
      </c>
      <c r="E36" s="89" t="s">
        <v>397</v>
      </c>
      <c r="F36" s="20"/>
      <c r="G36" s="584"/>
      <c r="H36" s="554"/>
      <c r="I36" s="110"/>
      <c r="J36" s="100"/>
    </row>
    <row r="37" spans="1:10" ht="36" customHeight="1">
      <c r="A37" s="98">
        <v>2180</v>
      </c>
      <c r="B37" s="35" t="s">
        <v>347</v>
      </c>
      <c r="C37" s="133">
        <v>8</v>
      </c>
      <c r="D37" s="134">
        <v>0</v>
      </c>
      <c r="E37" s="90" t="s">
        <v>569</v>
      </c>
      <c r="F37" s="18" t="s">
        <v>570</v>
      </c>
      <c r="G37" s="584"/>
      <c r="H37" s="554"/>
      <c r="I37" s="110"/>
      <c r="J37" s="110"/>
    </row>
    <row r="38" spans="1:10" s="19" customFormat="1" ht="10.5" customHeight="1">
      <c r="A38" s="98"/>
      <c r="B38" s="35"/>
      <c r="C38" s="133"/>
      <c r="D38" s="134"/>
      <c r="E38" s="89" t="s">
        <v>196</v>
      </c>
      <c r="F38" s="18"/>
      <c r="G38" s="584"/>
      <c r="H38" s="554"/>
      <c r="I38" s="109"/>
      <c r="J38" s="99"/>
    </row>
    <row r="39" spans="1:10" ht="24.75" customHeight="1">
      <c r="A39" s="98">
        <v>2181</v>
      </c>
      <c r="B39" s="38" t="s">
        <v>347</v>
      </c>
      <c r="C39" s="390">
        <v>8</v>
      </c>
      <c r="D39" s="391">
        <v>1</v>
      </c>
      <c r="E39" s="89" t="s">
        <v>569</v>
      </c>
      <c r="F39" s="23" t="s">
        <v>571</v>
      </c>
      <c r="G39" s="584"/>
      <c r="H39" s="554"/>
      <c r="I39" s="110"/>
      <c r="J39" s="110"/>
    </row>
    <row r="40" spans="1:10">
      <c r="A40" s="98"/>
      <c r="B40" s="38"/>
      <c r="C40" s="390"/>
      <c r="D40" s="391"/>
      <c r="E40" s="159" t="s">
        <v>196</v>
      </c>
      <c r="F40" s="23"/>
      <c r="G40" s="584"/>
      <c r="H40" s="554"/>
      <c r="I40" s="110"/>
      <c r="J40" s="100"/>
    </row>
    <row r="41" spans="1:10">
      <c r="A41" s="98">
        <v>2182</v>
      </c>
      <c r="B41" s="38" t="s">
        <v>347</v>
      </c>
      <c r="C41" s="390">
        <v>8</v>
      </c>
      <c r="D41" s="391">
        <v>1</v>
      </c>
      <c r="E41" s="159" t="s">
        <v>204</v>
      </c>
      <c r="F41" s="23"/>
      <c r="G41" s="584"/>
      <c r="H41" s="554"/>
      <c r="I41" s="110"/>
      <c r="J41" s="100"/>
    </row>
    <row r="42" spans="1:10" ht="15" customHeight="1">
      <c r="A42" s="98">
        <v>2183</v>
      </c>
      <c r="B42" s="38" t="s">
        <v>347</v>
      </c>
      <c r="C42" s="390">
        <v>8</v>
      </c>
      <c r="D42" s="391">
        <v>1</v>
      </c>
      <c r="E42" s="159" t="s">
        <v>205</v>
      </c>
      <c r="F42" s="23"/>
      <c r="G42" s="584"/>
      <c r="H42" s="554"/>
      <c r="I42" s="110"/>
      <c r="J42" s="100"/>
    </row>
    <row r="43" spans="1:10" ht="24">
      <c r="A43" s="98">
        <v>2184</v>
      </c>
      <c r="B43" s="38" t="s">
        <v>347</v>
      </c>
      <c r="C43" s="390">
        <v>8</v>
      </c>
      <c r="D43" s="391">
        <v>1</v>
      </c>
      <c r="E43" s="159" t="s">
        <v>210</v>
      </c>
      <c r="F43" s="23"/>
      <c r="G43" s="584"/>
      <c r="H43" s="554"/>
      <c r="I43" s="110"/>
      <c r="J43" s="100"/>
    </row>
    <row r="44" spans="1:10">
      <c r="A44" s="98">
        <v>2185</v>
      </c>
      <c r="B44" s="38" t="s">
        <v>347</v>
      </c>
      <c r="C44" s="390">
        <v>8</v>
      </c>
      <c r="D44" s="391">
        <v>1</v>
      </c>
      <c r="E44" s="159"/>
      <c r="F44" s="23"/>
      <c r="G44" s="584"/>
      <c r="H44" s="554"/>
      <c r="I44" s="110"/>
      <c r="J44" s="100"/>
    </row>
    <row r="45" spans="1:10" s="127" customFormat="1" ht="40.5" customHeight="1">
      <c r="A45" s="123">
        <v>2200</v>
      </c>
      <c r="B45" s="35" t="s">
        <v>348</v>
      </c>
      <c r="C45" s="133">
        <v>0</v>
      </c>
      <c r="D45" s="134">
        <v>0</v>
      </c>
      <c r="E45" s="115" t="s">
        <v>35</v>
      </c>
      <c r="F45" s="124" t="s">
        <v>572</v>
      </c>
      <c r="G45" s="587">
        <v>2890</v>
      </c>
      <c r="H45" s="598">
        <v>3090</v>
      </c>
      <c r="I45" s="125">
        <v>3090</v>
      </c>
      <c r="J45" s="125"/>
    </row>
    <row r="46" spans="1:10" ht="11.25" customHeight="1">
      <c r="A46" s="96"/>
      <c r="B46" s="35"/>
      <c r="C46" s="388"/>
      <c r="D46" s="389"/>
      <c r="E46" s="89" t="s">
        <v>195</v>
      </c>
      <c r="F46" s="17"/>
      <c r="G46" s="581"/>
      <c r="H46" s="554"/>
      <c r="I46" s="108"/>
      <c r="J46" s="97"/>
    </row>
    <row r="47" spans="1:10">
      <c r="A47" s="98">
        <v>2210</v>
      </c>
      <c r="B47" s="35" t="s">
        <v>348</v>
      </c>
      <c r="C47" s="390">
        <v>1</v>
      </c>
      <c r="D47" s="391">
        <v>0</v>
      </c>
      <c r="E47" s="90" t="s">
        <v>573</v>
      </c>
      <c r="F47" s="24" t="s">
        <v>574</v>
      </c>
      <c r="G47" s="584"/>
      <c r="H47" s="554"/>
      <c r="I47" s="110"/>
      <c r="J47" s="110"/>
    </row>
    <row r="48" spans="1:10" s="19" customFormat="1" ht="10.5" customHeight="1">
      <c r="A48" s="98"/>
      <c r="B48" s="35"/>
      <c r="C48" s="133"/>
      <c r="D48" s="134"/>
      <c r="E48" s="89" t="s">
        <v>196</v>
      </c>
      <c r="F48" s="18"/>
      <c r="G48" s="584"/>
      <c r="H48" s="554"/>
      <c r="I48" s="109"/>
      <c r="J48" s="99"/>
    </row>
    <row r="49" spans="1:10">
      <c r="A49" s="98">
        <v>2211</v>
      </c>
      <c r="B49" s="38" t="s">
        <v>348</v>
      </c>
      <c r="C49" s="390">
        <v>1</v>
      </c>
      <c r="D49" s="391">
        <v>1</v>
      </c>
      <c r="E49" s="89" t="s">
        <v>575</v>
      </c>
      <c r="F49" s="23" t="s">
        <v>576</v>
      </c>
      <c r="H49" s="554"/>
      <c r="J49" s="100"/>
    </row>
    <row r="50" spans="1:10">
      <c r="A50" s="98">
        <v>2220</v>
      </c>
      <c r="B50" s="35" t="s">
        <v>348</v>
      </c>
      <c r="C50" s="133">
        <v>2</v>
      </c>
      <c r="D50" s="134">
        <v>0</v>
      </c>
      <c r="E50" s="90" t="s">
        <v>577</v>
      </c>
      <c r="F50" s="24" t="s">
        <v>578</v>
      </c>
      <c r="G50" s="588">
        <v>2890</v>
      </c>
      <c r="H50" s="599">
        <f>I50</f>
        <v>3090</v>
      </c>
      <c r="I50" s="557">
        <v>3090</v>
      </c>
      <c r="J50" s="110"/>
    </row>
    <row r="51" spans="1:10" s="19" customFormat="1" ht="10.5" customHeight="1">
      <c r="A51" s="98"/>
      <c r="B51" s="35"/>
      <c r="C51" s="133"/>
      <c r="D51" s="134"/>
      <c r="E51" s="89" t="s">
        <v>196</v>
      </c>
      <c r="F51" s="18"/>
      <c r="G51" s="588"/>
      <c r="H51" s="599"/>
      <c r="I51" s="558"/>
      <c r="J51" s="99"/>
    </row>
    <row r="52" spans="1:10">
      <c r="A52" s="98">
        <v>2221</v>
      </c>
      <c r="B52" s="38" t="s">
        <v>348</v>
      </c>
      <c r="C52" s="390">
        <v>2</v>
      </c>
      <c r="D52" s="391">
        <v>1</v>
      </c>
      <c r="E52" s="89" t="s">
        <v>579</v>
      </c>
      <c r="F52" s="23" t="s">
        <v>580</v>
      </c>
      <c r="G52" s="588">
        <v>2890</v>
      </c>
      <c r="H52" s="599">
        <f>I52</f>
        <v>3090</v>
      </c>
      <c r="I52" s="557">
        <v>3090</v>
      </c>
      <c r="J52" s="100"/>
    </row>
    <row r="53" spans="1:10">
      <c r="A53" s="98">
        <v>2230</v>
      </c>
      <c r="B53" s="35" t="s">
        <v>348</v>
      </c>
      <c r="C53" s="390">
        <v>3</v>
      </c>
      <c r="D53" s="391">
        <v>0</v>
      </c>
      <c r="E53" s="90" t="s">
        <v>581</v>
      </c>
      <c r="F53" s="24" t="s">
        <v>582</v>
      </c>
      <c r="G53" s="584"/>
      <c r="H53" s="554"/>
      <c r="I53" s="110"/>
      <c r="J53" s="110"/>
    </row>
    <row r="54" spans="1:10" s="19" customFormat="1" ht="10.5" customHeight="1">
      <c r="A54" s="98"/>
      <c r="B54" s="35"/>
      <c r="C54" s="133"/>
      <c r="D54" s="134"/>
      <c r="E54" s="89" t="s">
        <v>196</v>
      </c>
      <c r="F54" s="18"/>
      <c r="G54" s="584"/>
      <c r="H54" s="554"/>
      <c r="I54" s="109"/>
      <c r="J54" s="99"/>
    </row>
    <row r="55" spans="1:10">
      <c r="A55" s="98">
        <v>2231</v>
      </c>
      <c r="B55" s="38" t="s">
        <v>348</v>
      </c>
      <c r="C55" s="390">
        <v>3</v>
      </c>
      <c r="D55" s="391">
        <v>1</v>
      </c>
      <c r="E55" s="89" t="s">
        <v>583</v>
      </c>
      <c r="F55" s="23" t="s">
        <v>584</v>
      </c>
      <c r="G55" s="584"/>
      <c r="H55" s="554"/>
      <c r="I55" s="110"/>
      <c r="J55" s="100"/>
    </row>
    <row r="56" spans="1:10" ht="24">
      <c r="A56" s="98">
        <v>2240</v>
      </c>
      <c r="B56" s="35" t="s">
        <v>348</v>
      </c>
      <c r="C56" s="133">
        <v>4</v>
      </c>
      <c r="D56" s="134">
        <v>0</v>
      </c>
      <c r="E56" s="90" t="s">
        <v>585</v>
      </c>
      <c r="F56" s="18" t="s">
        <v>586</v>
      </c>
      <c r="G56" s="584"/>
      <c r="H56" s="554"/>
      <c r="I56" s="110"/>
      <c r="J56" s="110"/>
    </row>
    <row r="57" spans="1:10" s="19" customFormat="1" ht="10.5" customHeight="1">
      <c r="A57" s="98"/>
      <c r="B57" s="35"/>
      <c r="C57" s="133"/>
      <c r="D57" s="134"/>
      <c r="E57" s="89" t="s">
        <v>196</v>
      </c>
      <c r="F57" s="18"/>
      <c r="G57" s="584"/>
      <c r="H57" s="554"/>
      <c r="I57" s="109"/>
      <c r="J57" s="99"/>
    </row>
    <row r="58" spans="1:10" ht="24">
      <c r="A58" s="98">
        <v>2241</v>
      </c>
      <c r="B58" s="38" t="s">
        <v>348</v>
      </c>
      <c r="C58" s="390">
        <v>4</v>
      </c>
      <c r="D58" s="391">
        <v>1</v>
      </c>
      <c r="E58" s="89" t="s">
        <v>585</v>
      </c>
      <c r="F58" s="23" t="s">
        <v>586</v>
      </c>
      <c r="G58" s="584"/>
      <c r="H58" s="554"/>
      <c r="I58" s="110"/>
      <c r="J58" s="100"/>
    </row>
    <row r="59" spans="1:10" s="19" customFormat="1" ht="10.5" customHeight="1">
      <c r="A59" s="98"/>
      <c r="B59" s="35"/>
      <c r="C59" s="133"/>
      <c r="D59" s="134"/>
      <c r="E59" s="89" t="s">
        <v>196</v>
      </c>
      <c r="F59" s="18"/>
      <c r="G59" s="584"/>
      <c r="H59" s="554"/>
      <c r="I59" s="109"/>
      <c r="J59" s="99"/>
    </row>
    <row r="60" spans="1:10" ht="24">
      <c r="A60" s="98">
        <v>2250</v>
      </c>
      <c r="B60" s="35" t="s">
        <v>348</v>
      </c>
      <c r="C60" s="133">
        <v>5</v>
      </c>
      <c r="D60" s="134">
        <v>0</v>
      </c>
      <c r="E60" s="90" t="s">
        <v>587</v>
      </c>
      <c r="F60" s="18" t="s">
        <v>588</v>
      </c>
      <c r="G60" s="584"/>
      <c r="H60" s="554"/>
      <c r="I60" s="110"/>
      <c r="J60" s="110"/>
    </row>
    <row r="61" spans="1:10" s="19" customFormat="1" ht="10.5" customHeight="1">
      <c r="A61" s="98"/>
      <c r="B61" s="35"/>
      <c r="C61" s="133"/>
      <c r="D61" s="134"/>
      <c r="E61" s="89" t="s">
        <v>196</v>
      </c>
      <c r="F61" s="18"/>
      <c r="G61" s="584"/>
      <c r="H61" s="554"/>
      <c r="I61" s="109"/>
      <c r="J61" s="99"/>
    </row>
    <row r="62" spans="1:10">
      <c r="A62" s="98">
        <v>2251</v>
      </c>
      <c r="B62" s="38" t="s">
        <v>348</v>
      </c>
      <c r="C62" s="390">
        <v>5</v>
      </c>
      <c r="D62" s="391">
        <v>1</v>
      </c>
      <c r="E62" s="89" t="s">
        <v>587</v>
      </c>
      <c r="F62" s="23" t="s">
        <v>589</v>
      </c>
      <c r="G62" s="584"/>
      <c r="H62" s="554"/>
      <c r="I62" s="110"/>
      <c r="J62" s="100"/>
    </row>
    <row r="63" spans="1:10" s="127" customFormat="1" ht="53.25" customHeight="1">
      <c r="A63" s="123">
        <v>2300</v>
      </c>
      <c r="B63" s="40" t="s">
        <v>349</v>
      </c>
      <c r="C63" s="133">
        <v>0</v>
      </c>
      <c r="D63" s="134">
        <v>0</v>
      </c>
      <c r="E63" s="131" t="s">
        <v>36</v>
      </c>
      <c r="F63" s="124" t="s">
        <v>590</v>
      </c>
      <c r="G63" s="587"/>
      <c r="H63" s="598"/>
      <c r="I63" s="125"/>
      <c r="J63" s="125"/>
    </row>
    <row r="64" spans="1:10" ht="11.25" customHeight="1">
      <c r="A64" s="96"/>
      <c r="B64" s="35"/>
      <c r="C64" s="388"/>
      <c r="D64" s="389"/>
      <c r="E64" s="89" t="s">
        <v>195</v>
      </c>
      <c r="F64" s="17"/>
      <c r="G64" s="581"/>
      <c r="H64" s="554"/>
      <c r="J64" s="97"/>
    </row>
    <row r="65" spans="1:10">
      <c r="A65" s="98">
        <v>2310</v>
      </c>
      <c r="B65" s="40" t="s">
        <v>349</v>
      </c>
      <c r="C65" s="133">
        <v>1</v>
      </c>
      <c r="D65" s="134">
        <v>0</v>
      </c>
      <c r="E65" s="90" t="s">
        <v>117</v>
      </c>
      <c r="F65" s="18" t="s">
        <v>592</v>
      </c>
      <c r="G65" s="584"/>
      <c r="H65" s="554"/>
      <c r="I65" s="108"/>
      <c r="J65" s="108"/>
    </row>
    <row r="66" spans="1:10" s="19" customFormat="1" ht="10.5" customHeight="1">
      <c r="A66" s="98"/>
      <c r="B66" s="35"/>
      <c r="C66" s="133"/>
      <c r="D66" s="134"/>
      <c r="E66" s="89" t="s">
        <v>196</v>
      </c>
      <c r="F66" s="18"/>
      <c r="G66" s="584"/>
      <c r="H66" s="554"/>
      <c r="I66" s="109"/>
      <c r="J66" s="99"/>
    </row>
    <row r="67" spans="1:10">
      <c r="A67" s="98">
        <v>2311</v>
      </c>
      <c r="B67" s="41" t="s">
        <v>349</v>
      </c>
      <c r="C67" s="390">
        <v>1</v>
      </c>
      <c r="D67" s="391">
        <v>1</v>
      </c>
      <c r="E67" s="89" t="s">
        <v>591</v>
      </c>
      <c r="F67" s="23" t="s">
        <v>593</v>
      </c>
      <c r="G67" s="584"/>
      <c r="H67" s="554"/>
      <c r="I67" s="110"/>
      <c r="J67" s="100"/>
    </row>
    <row r="68" spans="1:10">
      <c r="A68" s="98">
        <v>2312</v>
      </c>
      <c r="B68" s="41" t="s">
        <v>349</v>
      </c>
      <c r="C68" s="390">
        <v>1</v>
      </c>
      <c r="D68" s="391">
        <v>2</v>
      </c>
      <c r="E68" s="89" t="s">
        <v>118</v>
      </c>
      <c r="F68" s="23"/>
      <c r="G68" s="584"/>
      <c r="H68" s="554"/>
      <c r="I68" s="110"/>
      <c r="J68" s="100"/>
    </row>
    <row r="69" spans="1:10">
      <c r="A69" s="98">
        <v>2313</v>
      </c>
      <c r="B69" s="41" t="s">
        <v>349</v>
      </c>
      <c r="C69" s="390">
        <v>1</v>
      </c>
      <c r="D69" s="391">
        <v>3</v>
      </c>
      <c r="E69" s="89" t="s">
        <v>119</v>
      </c>
      <c r="F69" s="23"/>
      <c r="G69" s="584"/>
      <c r="H69" s="554"/>
      <c r="I69" s="110"/>
      <c r="J69" s="100"/>
    </row>
    <row r="70" spans="1:10">
      <c r="A70" s="98">
        <v>2320</v>
      </c>
      <c r="B70" s="40" t="s">
        <v>349</v>
      </c>
      <c r="C70" s="133">
        <v>2</v>
      </c>
      <c r="D70" s="134">
        <v>0</v>
      </c>
      <c r="E70" s="90" t="s">
        <v>120</v>
      </c>
      <c r="F70" s="18" t="s">
        <v>594</v>
      </c>
      <c r="G70" s="584"/>
      <c r="H70" s="554"/>
      <c r="I70" s="110"/>
      <c r="J70" s="110"/>
    </row>
    <row r="71" spans="1:10" s="19" customFormat="1" ht="10.5" customHeight="1">
      <c r="A71" s="98"/>
      <c r="B71" s="35"/>
      <c r="C71" s="133"/>
      <c r="D71" s="134"/>
      <c r="E71" s="89" t="s">
        <v>196</v>
      </c>
      <c r="F71" s="18"/>
      <c r="G71" s="584"/>
      <c r="H71" s="554"/>
      <c r="I71" s="109"/>
      <c r="J71" s="99"/>
    </row>
    <row r="72" spans="1:10">
      <c r="A72" s="98">
        <v>2321</v>
      </c>
      <c r="B72" s="41" t="s">
        <v>349</v>
      </c>
      <c r="C72" s="390">
        <v>2</v>
      </c>
      <c r="D72" s="391">
        <v>1</v>
      </c>
      <c r="E72" s="89" t="s">
        <v>121</v>
      </c>
      <c r="F72" s="23" t="s">
        <v>595</v>
      </c>
      <c r="G72" s="584"/>
      <c r="H72" s="554"/>
      <c r="I72" s="110"/>
      <c r="J72" s="100"/>
    </row>
    <row r="73" spans="1:10" ht="24">
      <c r="A73" s="98">
        <v>2330</v>
      </c>
      <c r="B73" s="40" t="s">
        <v>349</v>
      </c>
      <c r="C73" s="133">
        <v>3</v>
      </c>
      <c r="D73" s="134">
        <v>0</v>
      </c>
      <c r="E73" s="90" t="s">
        <v>122</v>
      </c>
      <c r="F73" s="18" t="s">
        <v>596</v>
      </c>
      <c r="G73" s="584"/>
      <c r="H73" s="554"/>
      <c r="I73" s="110"/>
      <c r="J73" s="110"/>
    </row>
    <row r="74" spans="1:10" s="19" customFormat="1" ht="10.5" customHeight="1">
      <c r="A74" s="98"/>
      <c r="B74" s="35"/>
      <c r="C74" s="133"/>
      <c r="D74" s="134"/>
      <c r="E74" s="89" t="s">
        <v>196</v>
      </c>
      <c r="F74" s="18"/>
      <c r="G74" s="584"/>
      <c r="H74" s="554"/>
      <c r="I74" s="109"/>
      <c r="J74" s="99"/>
    </row>
    <row r="75" spans="1:10">
      <c r="A75" s="98">
        <v>2331</v>
      </c>
      <c r="B75" s="41" t="s">
        <v>349</v>
      </c>
      <c r="C75" s="390">
        <v>3</v>
      </c>
      <c r="D75" s="391">
        <v>1</v>
      </c>
      <c r="E75" s="89" t="s">
        <v>597</v>
      </c>
      <c r="F75" s="23" t="s">
        <v>598</v>
      </c>
      <c r="G75" s="584"/>
      <c r="H75" s="554"/>
      <c r="I75" s="110"/>
      <c r="J75" s="100"/>
    </row>
    <row r="76" spans="1:10">
      <c r="A76" s="98">
        <v>2332</v>
      </c>
      <c r="B76" s="41" t="s">
        <v>349</v>
      </c>
      <c r="C76" s="390">
        <v>3</v>
      </c>
      <c r="D76" s="391">
        <v>2</v>
      </c>
      <c r="E76" s="89" t="s">
        <v>123</v>
      </c>
      <c r="F76" s="23"/>
      <c r="G76" s="584"/>
      <c r="H76" s="554"/>
      <c r="I76" s="110"/>
      <c r="J76" s="100"/>
    </row>
    <row r="77" spans="1:10">
      <c r="A77" s="98">
        <v>2340</v>
      </c>
      <c r="B77" s="40" t="s">
        <v>349</v>
      </c>
      <c r="C77" s="133">
        <v>4</v>
      </c>
      <c r="D77" s="134">
        <v>0</v>
      </c>
      <c r="E77" s="90" t="s">
        <v>124</v>
      </c>
      <c r="F77" s="23"/>
      <c r="G77" s="584"/>
      <c r="H77" s="554"/>
      <c r="I77" s="110"/>
      <c r="J77" s="110"/>
    </row>
    <row r="78" spans="1:10" s="19" customFormat="1" ht="10.5" customHeight="1">
      <c r="A78" s="98"/>
      <c r="B78" s="35"/>
      <c r="C78" s="133"/>
      <c r="D78" s="134"/>
      <c r="E78" s="89" t="s">
        <v>196</v>
      </c>
      <c r="F78" s="18"/>
      <c r="G78" s="584"/>
      <c r="H78" s="554"/>
      <c r="I78" s="109"/>
      <c r="J78" s="99"/>
    </row>
    <row r="79" spans="1:10">
      <c r="A79" s="98">
        <v>2341</v>
      </c>
      <c r="B79" s="41" t="s">
        <v>349</v>
      </c>
      <c r="C79" s="390">
        <v>4</v>
      </c>
      <c r="D79" s="391">
        <v>1</v>
      </c>
      <c r="E79" s="89" t="s">
        <v>124</v>
      </c>
      <c r="F79" s="23"/>
      <c r="G79" s="584"/>
      <c r="H79" s="554"/>
      <c r="I79" s="110"/>
      <c r="J79" s="100"/>
    </row>
    <row r="80" spans="1:10">
      <c r="A80" s="98">
        <v>2350</v>
      </c>
      <c r="B80" s="40" t="s">
        <v>349</v>
      </c>
      <c r="C80" s="133">
        <v>5</v>
      </c>
      <c r="D80" s="134">
        <v>0</v>
      </c>
      <c r="E80" s="90" t="s">
        <v>599</v>
      </c>
      <c r="F80" s="18" t="s">
        <v>600</v>
      </c>
      <c r="G80" s="584"/>
      <c r="H80" s="554"/>
      <c r="I80" s="110"/>
      <c r="J80" s="110"/>
    </row>
    <row r="81" spans="1:10" s="19" customFormat="1" ht="10.5" customHeight="1">
      <c r="A81" s="98"/>
      <c r="B81" s="35"/>
      <c r="C81" s="133"/>
      <c r="D81" s="134"/>
      <c r="E81" s="89" t="s">
        <v>196</v>
      </c>
      <c r="F81" s="18"/>
      <c r="G81" s="584"/>
      <c r="H81" s="554"/>
      <c r="I81" s="109"/>
      <c r="J81" s="99"/>
    </row>
    <row r="82" spans="1:10">
      <c r="A82" s="98">
        <v>2351</v>
      </c>
      <c r="B82" s="41" t="s">
        <v>349</v>
      </c>
      <c r="C82" s="390">
        <v>5</v>
      </c>
      <c r="D82" s="391">
        <v>1</v>
      </c>
      <c r="E82" s="89" t="s">
        <v>601</v>
      </c>
      <c r="F82" s="23" t="s">
        <v>600</v>
      </c>
      <c r="G82" s="584"/>
      <c r="H82" s="554"/>
      <c r="I82" s="110"/>
      <c r="J82" s="100"/>
    </row>
    <row r="83" spans="1:10" ht="36">
      <c r="A83" s="98">
        <v>2360</v>
      </c>
      <c r="B83" s="40" t="s">
        <v>349</v>
      </c>
      <c r="C83" s="133">
        <v>6</v>
      </c>
      <c r="D83" s="134">
        <v>0</v>
      </c>
      <c r="E83" s="90" t="s">
        <v>229</v>
      </c>
      <c r="F83" s="18" t="s">
        <v>602</v>
      </c>
      <c r="G83" s="584"/>
      <c r="H83" s="554"/>
      <c r="I83" s="110"/>
      <c r="J83" s="110"/>
    </row>
    <row r="84" spans="1:10" s="19" customFormat="1" ht="10.5" customHeight="1">
      <c r="A84" s="98"/>
      <c r="B84" s="35"/>
      <c r="C84" s="133"/>
      <c r="D84" s="134"/>
      <c r="E84" s="89" t="s">
        <v>196</v>
      </c>
      <c r="F84" s="18"/>
      <c r="G84" s="584"/>
      <c r="H84" s="554"/>
      <c r="I84" s="109"/>
      <c r="J84" s="99"/>
    </row>
    <row r="85" spans="1:10" ht="36">
      <c r="A85" s="98">
        <v>2361</v>
      </c>
      <c r="B85" s="41" t="s">
        <v>349</v>
      </c>
      <c r="C85" s="390">
        <v>6</v>
      </c>
      <c r="D85" s="391">
        <v>1</v>
      </c>
      <c r="E85" s="89" t="s">
        <v>229</v>
      </c>
      <c r="F85" s="23" t="s">
        <v>603</v>
      </c>
      <c r="G85" s="584"/>
      <c r="H85" s="554"/>
      <c r="I85" s="110"/>
      <c r="J85" s="100"/>
    </row>
    <row r="86" spans="1:10" ht="28.5">
      <c r="A86" s="98">
        <v>2370</v>
      </c>
      <c r="B86" s="40" t="s">
        <v>349</v>
      </c>
      <c r="C86" s="133">
        <v>7</v>
      </c>
      <c r="D86" s="134">
        <v>0</v>
      </c>
      <c r="E86" s="90" t="s">
        <v>230</v>
      </c>
      <c r="F86" s="18" t="s">
        <v>604</v>
      </c>
      <c r="G86" s="584"/>
      <c r="H86" s="554"/>
      <c r="I86" s="110"/>
      <c r="J86" s="110"/>
    </row>
    <row r="87" spans="1:10" s="19" customFormat="1" ht="10.5" customHeight="1">
      <c r="A87" s="98"/>
      <c r="B87" s="35"/>
      <c r="C87" s="133"/>
      <c r="D87" s="134"/>
      <c r="E87" s="89" t="s">
        <v>196</v>
      </c>
      <c r="F87" s="18"/>
      <c r="G87" s="583"/>
      <c r="H87" s="565"/>
      <c r="I87" s="109"/>
      <c r="J87" s="99"/>
    </row>
    <row r="88" spans="1:10" ht="24">
      <c r="A88" s="98">
        <v>2371</v>
      </c>
      <c r="B88" s="41" t="s">
        <v>349</v>
      </c>
      <c r="C88" s="390">
        <v>7</v>
      </c>
      <c r="D88" s="391">
        <v>1</v>
      </c>
      <c r="E88" s="89" t="s">
        <v>231</v>
      </c>
      <c r="F88" s="23" t="s">
        <v>605</v>
      </c>
      <c r="G88" s="584"/>
      <c r="H88" s="554"/>
      <c r="I88" s="110"/>
      <c r="J88" s="100"/>
    </row>
    <row r="89" spans="1:10" s="127" customFormat="1" ht="45" customHeight="1">
      <c r="A89" s="123">
        <v>2400</v>
      </c>
      <c r="B89" s="40" t="s">
        <v>353</v>
      </c>
      <c r="C89" s="133">
        <v>0</v>
      </c>
      <c r="D89" s="134">
        <v>0</v>
      </c>
      <c r="E89" s="131" t="s">
        <v>37</v>
      </c>
      <c r="F89" s="124" t="s">
        <v>606</v>
      </c>
      <c r="G89" s="589">
        <v>35100</v>
      </c>
      <c r="H89" s="600">
        <v>35100</v>
      </c>
      <c r="I89" s="453">
        <f>I95+I114+I101</f>
        <v>35100</v>
      </c>
      <c r="J89" s="539">
        <f>J95+J114</f>
        <v>0</v>
      </c>
    </row>
    <row r="90" spans="1:10" ht="11.25" customHeight="1">
      <c r="A90" s="96"/>
      <c r="B90" s="35"/>
      <c r="C90" s="388"/>
      <c r="D90" s="389"/>
      <c r="E90" s="89" t="s">
        <v>195</v>
      </c>
      <c r="F90" s="17"/>
      <c r="G90" s="581"/>
      <c r="H90" s="554"/>
      <c r="I90" s="108"/>
      <c r="J90" s="97"/>
    </row>
    <row r="91" spans="1:10" ht="36">
      <c r="A91" s="98">
        <v>2410</v>
      </c>
      <c r="B91" s="40" t="s">
        <v>353</v>
      </c>
      <c r="C91" s="133">
        <v>1</v>
      </c>
      <c r="D91" s="134">
        <v>0</v>
      </c>
      <c r="E91" s="90" t="s">
        <v>607</v>
      </c>
      <c r="F91" s="18" t="s">
        <v>610</v>
      </c>
      <c r="G91" s="584"/>
      <c r="H91" s="554"/>
      <c r="I91" s="110"/>
      <c r="J91" s="110"/>
    </row>
    <row r="92" spans="1:10" s="19" customFormat="1" ht="10.5" customHeight="1">
      <c r="A92" s="98"/>
      <c r="B92" s="35"/>
      <c r="C92" s="133"/>
      <c r="D92" s="134"/>
      <c r="E92" s="89" t="s">
        <v>196</v>
      </c>
      <c r="F92" s="18"/>
      <c r="G92" s="584"/>
      <c r="H92" s="554"/>
      <c r="I92" s="109"/>
      <c r="J92" s="99"/>
    </row>
    <row r="93" spans="1:10" ht="24">
      <c r="A93" s="98">
        <v>2411</v>
      </c>
      <c r="B93" s="41" t="s">
        <v>353</v>
      </c>
      <c r="C93" s="390">
        <v>1</v>
      </c>
      <c r="D93" s="391">
        <v>1</v>
      </c>
      <c r="E93" s="89" t="s">
        <v>611</v>
      </c>
      <c r="F93" s="20" t="s">
        <v>612</v>
      </c>
      <c r="G93" s="584"/>
      <c r="H93" s="554"/>
      <c r="I93" s="110"/>
      <c r="J93" s="100"/>
    </row>
    <row r="94" spans="1:10" ht="24">
      <c r="A94" s="98">
        <v>2412</v>
      </c>
      <c r="B94" s="41" t="s">
        <v>353</v>
      </c>
      <c r="C94" s="390">
        <v>1</v>
      </c>
      <c r="D94" s="391">
        <v>2</v>
      </c>
      <c r="E94" s="89" t="s">
        <v>613</v>
      </c>
      <c r="F94" s="23" t="s">
        <v>614</v>
      </c>
      <c r="G94" s="584"/>
      <c r="H94" s="554"/>
      <c r="I94" s="110"/>
      <c r="J94" s="100"/>
    </row>
    <row r="95" spans="1:10" ht="36">
      <c r="A95" s="98">
        <v>2420</v>
      </c>
      <c r="B95" s="40" t="s">
        <v>353</v>
      </c>
      <c r="C95" s="133">
        <v>2</v>
      </c>
      <c r="D95" s="134">
        <v>0</v>
      </c>
      <c r="E95" s="90" t="s">
        <v>615</v>
      </c>
      <c r="F95" s="18" t="s">
        <v>616</v>
      </c>
      <c r="G95" s="584">
        <v>8300</v>
      </c>
      <c r="H95" s="554">
        <v>8300</v>
      </c>
      <c r="I95" s="110">
        <f>I97</f>
        <v>8300</v>
      </c>
      <c r="J95" s="110"/>
    </row>
    <row r="96" spans="1:10" s="19" customFormat="1" ht="10.5" customHeight="1">
      <c r="A96" s="98"/>
      <c r="B96" s="35"/>
      <c r="C96" s="133"/>
      <c r="D96" s="134"/>
      <c r="E96" s="89" t="s">
        <v>196</v>
      </c>
      <c r="F96" s="18"/>
      <c r="G96" s="584"/>
      <c r="H96" s="554"/>
      <c r="I96" s="109"/>
      <c r="J96" s="99"/>
    </row>
    <row r="97" spans="1:10">
      <c r="A97" s="98">
        <v>2421</v>
      </c>
      <c r="B97" s="41" t="s">
        <v>353</v>
      </c>
      <c r="C97" s="390">
        <v>2</v>
      </c>
      <c r="D97" s="391">
        <v>1</v>
      </c>
      <c r="E97" s="89" t="s">
        <v>617</v>
      </c>
      <c r="F97" s="23" t="s">
        <v>618</v>
      </c>
      <c r="G97" s="584">
        <v>8300</v>
      </c>
      <c r="H97" s="554">
        <v>8300</v>
      </c>
      <c r="I97" s="110">
        <v>8300</v>
      </c>
      <c r="J97" s="100"/>
    </row>
    <row r="98" spans="1:10">
      <c r="A98" s="98">
        <v>2422</v>
      </c>
      <c r="B98" s="41" t="s">
        <v>353</v>
      </c>
      <c r="C98" s="390">
        <v>2</v>
      </c>
      <c r="D98" s="391">
        <v>2</v>
      </c>
      <c r="E98" s="89" t="s">
        <v>619</v>
      </c>
      <c r="F98" s="23" t="s">
        <v>620</v>
      </c>
      <c r="G98" s="584"/>
      <c r="H98" s="554"/>
      <c r="I98" s="110"/>
      <c r="J98" s="100"/>
    </row>
    <row r="99" spans="1:10">
      <c r="A99" s="98">
        <v>2423</v>
      </c>
      <c r="B99" s="41" t="s">
        <v>353</v>
      </c>
      <c r="C99" s="390">
        <v>2</v>
      </c>
      <c r="D99" s="391">
        <v>3</v>
      </c>
      <c r="E99" s="89" t="s">
        <v>621</v>
      </c>
      <c r="F99" s="23" t="s">
        <v>622</v>
      </c>
      <c r="G99" s="584"/>
      <c r="H99" s="554"/>
      <c r="I99" s="110"/>
      <c r="J99" s="100"/>
    </row>
    <row r="100" spans="1:10">
      <c r="A100" s="98">
        <v>2424</v>
      </c>
      <c r="B100" s="41" t="s">
        <v>353</v>
      </c>
      <c r="C100" s="390">
        <v>2</v>
      </c>
      <c r="D100" s="391">
        <v>4</v>
      </c>
      <c r="E100" s="89" t="s">
        <v>354</v>
      </c>
      <c r="F100" s="23"/>
      <c r="G100" s="584"/>
      <c r="H100" s="554"/>
      <c r="I100" s="110"/>
      <c r="J100" s="100"/>
    </row>
    <row r="101" spans="1:10">
      <c r="A101" s="98">
        <v>2430</v>
      </c>
      <c r="B101" s="40" t="s">
        <v>353</v>
      </c>
      <c r="C101" s="133">
        <v>3</v>
      </c>
      <c r="D101" s="134">
        <v>0</v>
      </c>
      <c r="E101" s="90" t="s">
        <v>623</v>
      </c>
      <c r="F101" s="18" t="s">
        <v>624</v>
      </c>
      <c r="G101" s="584">
        <v>3000</v>
      </c>
      <c r="H101" s="554">
        <v>3000</v>
      </c>
      <c r="I101" s="110">
        <v>3000</v>
      </c>
      <c r="J101" s="110"/>
    </row>
    <row r="102" spans="1:10" s="19" customFormat="1" ht="10.5" customHeight="1">
      <c r="A102" s="98"/>
      <c r="B102" s="35"/>
      <c r="C102" s="133"/>
      <c r="D102" s="134"/>
      <c r="E102" s="89" t="s">
        <v>196</v>
      </c>
      <c r="F102" s="18"/>
      <c r="G102" s="584"/>
      <c r="H102" s="554"/>
      <c r="I102" s="109"/>
      <c r="J102" s="99"/>
    </row>
    <row r="103" spans="1:10">
      <c r="A103" s="98">
        <v>2431</v>
      </c>
      <c r="B103" s="41" t="s">
        <v>353</v>
      </c>
      <c r="C103" s="390">
        <v>3</v>
      </c>
      <c r="D103" s="391">
        <v>1</v>
      </c>
      <c r="E103" s="89" t="s">
        <v>625</v>
      </c>
      <c r="F103" s="23" t="s">
        <v>626</v>
      </c>
      <c r="G103" s="584"/>
      <c r="H103" s="554"/>
      <c r="I103" s="110"/>
      <c r="J103" s="100"/>
    </row>
    <row r="104" spans="1:10">
      <c r="A104" s="98">
        <v>2432</v>
      </c>
      <c r="B104" s="41" t="s">
        <v>353</v>
      </c>
      <c r="C104" s="390">
        <v>3</v>
      </c>
      <c r="D104" s="391">
        <v>2</v>
      </c>
      <c r="E104" s="89" t="s">
        <v>627</v>
      </c>
      <c r="F104" s="23" t="s">
        <v>628</v>
      </c>
      <c r="G104" s="584"/>
      <c r="H104" s="554"/>
      <c r="I104" s="110"/>
      <c r="J104" s="100"/>
    </row>
    <row r="105" spans="1:10">
      <c r="A105" s="98">
        <v>2433</v>
      </c>
      <c r="B105" s="41" t="s">
        <v>353</v>
      </c>
      <c r="C105" s="390">
        <v>3</v>
      </c>
      <c r="D105" s="391">
        <v>3</v>
      </c>
      <c r="E105" s="89" t="s">
        <v>629</v>
      </c>
      <c r="F105" s="23" t="s">
        <v>630</v>
      </c>
      <c r="G105" s="584"/>
      <c r="H105" s="554"/>
      <c r="I105" s="110"/>
      <c r="J105" s="100"/>
    </row>
    <row r="106" spans="1:10">
      <c r="A106" s="98">
        <v>2434</v>
      </c>
      <c r="B106" s="41" t="s">
        <v>353</v>
      </c>
      <c r="C106" s="390">
        <v>3</v>
      </c>
      <c r="D106" s="391">
        <v>4</v>
      </c>
      <c r="E106" s="89" t="s">
        <v>631</v>
      </c>
      <c r="F106" s="23" t="s">
        <v>632</v>
      </c>
      <c r="G106" s="584"/>
      <c r="H106" s="554"/>
      <c r="I106" s="110"/>
      <c r="J106" s="100"/>
    </row>
    <row r="107" spans="1:10">
      <c r="A107" s="98">
        <v>2435</v>
      </c>
      <c r="B107" s="41" t="s">
        <v>353</v>
      </c>
      <c r="C107" s="390">
        <v>3</v>
      </c>
      <c r="D107" s="391">
        <v>5</v>
      </c>
      <c r="E107" s="89" t="s">
        <v>633</v>
      </c>
      <c r="F107" s="23" t="s">
        <v>634</v>
      </c>
      <c r="G107" s="584"/>
      <c r="H107" s="554"/>
      <c r="I107" s="110"/>
      <c r="J107" s="100"/>
    </row>
    <row r="108" spans="1:10">
      <c r="A108" s="98">
        <v>2436</v>
      </c>
      <c r="B108" s="41" t="s">
        <v>353</v>
      </c>
      <c r="C108" s="390">
        <v>3</v>
      </c>
      <c r="D108" s="391">
        <v>6</v>
      </c>
      <c r="E108" s="89" t="s">
        <v>635</v>
      </c>
      <c r="F108" s="23" t="s">
        <v>636</v>
      </c>
      <c r="G108" s="584">
        <v>3000</v>
      </c>
      <c r="H108" s="554">
        <v>3000</v>
      </c>
      <c r="I108" s="110">
        <v>3000</v>
      </c>
      <c r="J108" s="100"/>
    </row>
    <row r="109" spans="1:10" ht="24">
      <c r="A109" s="98">
        <v>2440</v>
      </c>
      <c r="B109" s="40" t="s">
        <v>353</v>
      </c>
      <c r="C109" s="133">
        <v>4</v>
      </c>
      <c r="D109" s="134">
        <v>0</v>
      </c>
      <c r="E109" s="90" t="s">
        <v>637</v>
      </c>
      <c r="F109" s="18" t="s">
        <v>638</v>
      </c>
      <c r="G109" s="584"/>
      <c r="H109" s="554"/>
      <c r="I109" s="110"/>
      <c r="J109" s="110"/>
    </row>
    <row r="110" spans="1:10" s="19" customFormat="1" ht="10.5" customHeight="1">
      <c r="A110" s="98"/>
      <c r="B110" s="35"/>
      <c r="C110" s="133"/>
      <c r="D110" s="134"/>
      <c r="E110" s="89" t="s">
        <v>196</v>
      </c>
      <c r="F110" s="18"/>
      <c r="G110" s="584"/>
      <c r="H110" s="554"/>
      <c r="I110" s="109"/>
      <c r="J110" s="99"/>
    </row>
    <row r="111" spans="1:10" ht="28.5">
      <c r="A111" s="98">
        <v>2441</v>
      </c>
      <c r="B111" s="41" t="s">
        <v>353</v>
      </c>
      <c r="C111" s="390">
        <v>4</v>
      </c>
      <c r="D111" s="391">
        <v>1</v>
      </c>
      <c r="E111" s="89" t="s">
        <v>639</v>
      </c>
      <c r="F111" s="23" t="s">
        <v>640</v>
      </c>
      <c r="G111" s="584"/>
      <c r="H111" s="554"/>
      <c r="I111" s="110"/>
      <c r="J111" s="100"/>
    </row>
    <row r="112" spans="1:10">
      <c r="A112" s="98">
        <v>2442</v>
      </c>
      <c r="B112" s="41" t="s">
        <v>353</v>
      </c>
      <c r="C112" s="390">
        <v>4</v>
      </c>
      <c r="D112" s="391">
        <v>2</v>
      </c>
      <c r="E112" s="89" t="s">
        <v>641</v>
      </c>
      <c r="F112" s="23" t="s">
        <v>642</v>
      </c>
      <c r="G112" s="584"/>
      <c r="H112" s="554"/>
      <c r="I112" s="110"/>
      <c r="J112" s="100"/>
    </row>
    <row r="113" spans="1:10">
      <c r="A113" s="98">
        <v>2443</v>
      </c>
      <c r="B113" s="41" t="s">
        <v>353</v>
      </c>
      <c r="C113" s="390">
        <v>4</v>
      </c>
      <c r="D113" s="391">
        <v>3</v>
      </c>
      <c r="E113" s="89" t="s">
        <v>643</v>
      </c>
      <c r="F113" s="23" t="s">
        <v>644</v>
      </c>
      <c r="G113" s="584"/>
      <c r="H113" s="554"/>
      <c r="I113" s="110"/>
      <c r="J113" s="100"/>
    </row>
    <row r="114" spans="1:10">
      <c r="A114" s="98">
        <v>2450</v>
      </c>
      <c r="B114" s="40" t="s">
        <v>353</v>
      </c>
      <c r="C114" s="133">
        <v>5</v>
      </c>
      <c r="D114" s="134">
        <v>0</v>
      </c>
      <c r="E114" s="90" t="s">
        <v>645</v>
      </c>
      <c r="F114" s="24" t="s">
        <v>646</v>
      </c>
      <c r="G114" s="589">
        <v>23800</v>
      </c>
      <c r="H114" s="600">
        <v>23800</v>
      </c>
      <c r="I114" s="535">
        <f>I116</f>
        <v>23800</v>
      </c>
      <c r="J114" s="456"/>
    </row>
    <row r="115" spans="1:10" s="19" customFormat="1" ht="10.5" customHeight="1">
      <c r="A115" s="98"/>
      <c r="B115" s="35"/>
      <c r="C115" s="133"/>
      <c r="D115" s="134"/>
      <c r="E115" s="89" t="s">
        <v>196</v>
      </c>
      <c r="F115" s="18"/>
      <c r="G115" s="584"/>
      <c r="H115" s="554"/>
      <c r="I115" s="461"/>
      <c r="J115" s="99"/>
    </row>
    <row r="116" spans="1:10">
      <c r="A116" s="98">
        <v>2451</v>
      </c>
      <c r="B116" s="41" t="s">
        <v>353</v>
      </c>
      <c r="C116" s="390">
        <v>5</v>
      </c>
      <c r="D116" s="391">
        <v>1</v>
      </c>
      <c r="E116" s="89" t="s">
        <v>647</v>
      </c>
      <c r="F116" s="23" t="s">
        <v>648</v>
      </c>
      <c r="G116" s="589">
        <v>23800</v>
      </c>
      <c r="H116" s="600">
        <v>23800</v>
      </c>
      <c r="I116" s="535">
        <v>23800</v>
      </c>
      <c r="J116" s="456"/>
    </row>
    <row r="117" spans="1:10">
      <c r="A117" s="98">
        <v>2452</v>
      </c>
      <c r="B117" s="41" t="s">
        <v>353</v>
      </c>
      <c r="C117" s="390">
        <v>5</v>
      </c>
      <c r="D117" s="391">
        <v>2</v>
      </c>
      <c r="E117" s="89" t="s">
        <v>649</v>
      </c>
      <c r="F117" s="23" t="s">
        <v>652</v>
      </c>
      <c r="G117" s="584"/>
      <c r="H117" s="554"/>
      <c r="I117" s="110"/>
      <c r="J117" s="100"/>
    </row>
    <row r="118" spans="1:10">
      <c r="A118" s="98">
        <v>2453</v>
      </c>
      <c r="B118" s="41" t="s">
        <v>353</v>
      </c>
      <c r="C118" s="390">
        <v>5</v>
      </c>
      <c r="D118" s="391">
        <v>3</v>
      </c>
      <c r="E118" s="89" t="s">
        <v>653</v>
      </c>
      <c r="F118" s="23" t="s">
        <v>654</v>
      </c>
      <c r="G118" s="584"/>
      <c r="H118" s="554"/>
      <c r="I118" s="110"/>
      <c r="J118" s="100"/>
    </row>
    <row r="119" spans="1:10">
      <c r="A119" s="98">
        <v>2454</v>
      </c>
      <c r="B119" s="41" t="s">
        <v>353</v>
      </c>
      <c r="C119" s="390">
        <v>5</v>
      </c>
      <c r="D119" s="391">
        <v>4</v>
      </c>
      <c r="E119" s="89" t="s">
        <v>655</v>
      </c>
      <c r="F119" s="23" t="s">
        <v>656</v>
      </c>
      <c r="G119" s="584"/>
      <c r="H119" s="554"/>
      <c r="I119" s="110"/>
      <c r="J119" s="100"/>
    </row>
    <row r="120" spans="1:10">
      <c r="A120" s="98">
        <v>2455</v>
      </c>
      <c r="B120" s="41" t="s">
        <v>353</v>
      </c>
      <c r="C120" s="390">
        <v>5</v>
      </c>
      <c r="D120" s="391">
        <v>5</v>
      </c>
      <c r="E120" s="89" t="s">
        <v>657</v>
      </c>
      <c r="F120" s="23" t="s">
        <v>658</v>
      </c>
      <c r="G120" s="584"/>
      <c r="H120" s="554"/>
      <c r="I120" s="110"/>
      <c r="J120" s="100"/>
    </row>
    <row r="121" spans="1:10">
      <c r="A121" s="98">
        <v>2460</v>
      </c>
      <c r="B121" s="40" t="s">
        <v>353</v>
      </c>
      <c r="C121" s="133">
        <v>6</v>
      </c>
      <c r="D121" s="134">
        <v>0</v>
      </c>
      <c r="E121" s="90" t="s">
        <v>659</v>
      </c>
      <c r="F121" s="18" t="s">
        <v>660</v>
      </c>
      <c r="G121" s="584"/>
      <c r="H121" s="554"/>
      <c r="I121" s="110"/>
      <c r="J121" s="110"/>
    </row>
    <row r="122" spans="1:10" s="19" customFormat="1" ht="10.5" customHeight="1">
      <c r="A122" s="98"/>
      <c r="B122" s="35"/>
      <c r="C122" s="133"/>
      <c r="D122" s="134"/>
      <c r="E122" s="89" t="s">
        <v>196</v>
      </c>
      <c r="F122" s="18"/>
      <c r="G122" s="584"/>
      <c r="H122" s="554"/>
      <c r="I122" s="109"/>
      <c r="J122" s="99"/>
    </row>
    <row r="123" spans="1:10">
      <c r="A123" s="98">
        <v>2461</v>
      </c>
      <c r="B123" s="41" t="s">
        <v>353</v>
      </c>
      <c r="C123" s="390">
        <v>6</v>
      </c>
      <c r="D123" s="391">
        <v>1</v>
      </c>
      <c r="E123" s="89" t="s">
        <v>661</v>
      </c>
      <c r="F123" s="23" t="s">
        <v>660</v>
      </c>
      <c r="G123" s="584"/>
      <c r="H123" s="554"/>
      <c r="I123" s="110"/>
      <c r="J123" s="100"/>
    </row>
    <row r="124" spans="1:10">
      <c r="A124" s="98">
        <v>2470</v>
      </c>
      <c r="B124" s="40" t="s">
        <v>353</v>
      </c>
      <c r="C124" s="133">
        <v>7</v>
      </c>
      <c r="D124" s="134">
        <v>0</v>
      </c>
      <c r="E124" s="90" t="s">
        <v>662</v>
      </c>
      <c r="F124" s="24" t="s">
        <v>663</v>
      </c>
      <c r="G124" s="584"/>
      <c r="H124" s="554"/>
      <c r="I124" s="110"/>
      <c r="J124" s="110"/>
    </row>
    <row r="125" spans="1:10" s="19" customFormat="1" ht="10.5" customHeight="1">
      <c r="A125" s="98"/>
      <c r="B125" s="35"/>
      <c r="C125" s="133"/>
      <c r="D125" s="134"/>
      <c r="E125" s="89" t="s">
        <v>196</v>
      </c>
      <c r="F125" s="18"/>
      <c r="G125" s="584"/>
      <c r="H125" s="554"/>
      <c r="I125" s="109"/>
      <c r="J125" s="99"/>
    </row>
    <row r="126" spans="1:10" ht="24">
      <c r="A126" s="98">
        <v>2471</v>
      </c>
      <c r="B126" s="41" t="s">
        <v>353</v>
      </c>
      <c r="C126" s="390">
        <v>7</v>
      </c>
      <c r="D126" s="391">
        <v>1</v>
      </c>
      <c r="E126" s="89" t="s">
        <v>664</v>
      </c>
      <c r="F126" s="23" t="s">
        <v>665</v>
      </c>
      <c r="G126" s="584"/>
      <c r="H126" s="554"/>
      <c r="I126" s="110"/>
      <c r="J126" s="100"/>
    </row>
    <row r="127" spans="1:10" ht="12" customHeight="1">
      <c r="A127" s="98">
        <v>2472</v>
      </c>
      <c r="B127" s="41" t="s">
        <v>353</v>
      </c>
      <c r="C127" s="390">
        <v>7</v>
      </c>
      <c r="D127" s="391">
        <v>2</v>
      </c>
      <c r="E127" s="89" t="s">
        <v>666</v>
      </c>
      <c r="F127" s="25" t="s">
        <v>667</v>
      </c>
      <c r="G127" s="584"/>
      <c r="H127" s="554"/>
      <c r="I127" s="110"/>
      <c r="J127" s="100"/>
    </row>
    <row r="128" spans="1:10">
      <c r="A128" s="98">
        <v>2473</v>
      </c>
      <c r="B128" s="41" t="s">
        <v>353</v>
      </c>
      <c r="C128" s="390">
        <v>7</v>
      </c>
      <c r="D128" s="391">
        <v>3</v>
      </c>
      <c r="E128" s="89" t="s">
        <v>668</v>
      </c>
      <c r="F128" s="23" t="s">
        <v>669</v>
      </c>
      <c r="G128" s="584"/>
      <c r="H128" s="554"/>
      <c r="I128" s="110"/>
      <c r="J128" s="100"/>
    </row>
    <row r="129" spans="1:10">
      <c r="A129" s="98">
        <v>2474</v>
      </c>
      <c r="B129" s="41" t="s">
        <v>353</v>
      </c>
      <c r="C129" s="390">
        <v>7</v>
      </c>
      <c r="D129" s="391">
        <v>4</v>
      </c>
      <c r="E129" s="89" t="s">
        <v>670</v>
      </c>
      <c r="F129" s="20" t="s">
        <v>672</v>
      </c>
      <c r="G129" s="584"/>
      <c r="H129" s="554"/>
      <c r="I129" s="110"/>
      <c r="J129" s="100"/>
    </row>
    <row r="130" spans="1:10" ht="35.25" customHeight="1">
      <c r="A130" s="98">
        <v>2480</v>
      </c>
      <c r="B130" s="40" t="s">
        <v>353</v>
      </c>
      <c r="C130" s="133">
        <v>8</v>
      </c>
      <c r="D130" s="134">
        <v>0</v>
      </c>
      <c r="E130" s="90" t="s">
        <v>673</v>
      </c>
      <c r="F130" s="18" t="s">
        <v>674</v>
      </c>
      <c r="G130" s="584"/>
      <c r="H130" s="554"/>
      <c r="I130" s="110"/>
      <c r="J130" s="110"/>
    </row>
    <row r="131" spans="1:10" s="19" customFormat="1" ht="10.5" customHeight="1">
      <c r="A131" s="98"/>
      <c r="B131" s="35"/>
      <c r="C131" s="133"/>
      <c r="D131" s="134"/>
      <c r="E131" s="89" t="s">
        <v>196</v>
      </c>
      <c r="F131" s="18"/>
      <c r="G131" s="584"/>
      <c r="H131" s="554"/>
      <c r="I131" s="109"/>
      <c r="J131" s="99"/>
    </row>
    <row r="132" spans="1:10" ht="36">
      <c r="A132" s="98">
        <v>2481</v>
      </c>
      <c r="B132" s="41" t="s">
        <v>353</v>
      </c>
      <c r="C132" s="390">
        <v>8</v>
      </c>
      <c r="D132" s="391">
        <v>1</v>
      </c>
      <c r="E132" s="89" t="s">
        <v>675</v>
      </c>
      <c r="F132" s="23" t="s">
        <v>676</v>
      </c>
      <c r="G132" s="584"/>
      <c r="H132" s="554"/>
      <c r="I132" s="110"/>
      <c r="J132" s="100"/>
    </row>
    <row r="133" spans="1:10" ht="36">
      <c r="A133" s="98">
        <v>2482</v>
      </c>
      <c r="B133" s="41" t="s">
        <v>353</v>
      </c>
      <c r="C133" s="390">
        <v>8</v>
      </c>
      <c r="D133" s="391">
        <v>2</v>
      </c>
      <c r="E133" s="89" t="s">
        <v>677</v>
      </c>
      <c r="F133" s="23" t="s">
        <v>678</v>
      </c>
      <c r="G133" s="584"/>
      <c r="H133" s="554"/>
      <c r="I133" s="110"/>
      <c r="J133" s="100"/>
    </row>
    <row r="134" spans="1:10" ht="24">
      <c r="A134" s="98">
        <v>2483</v>
      </c>
      <c r="B134" s="41" t="s">
        <v>353</v>
      </c>
      <c r="C134" s="390">
        <v>8</v>
      </c>
      <c r="D134" s="391">
        <v>3</v>
      </c>
      <c r="E134" s="89" t="s">
        <v>679</v>
      </c>
      <c r="F134" s="23" t="s">
        <v>680</v>
      </c>
      <c r="G134" s="584"/>
      <c r="H134" s="554"/>
      <c r="I134" s="110"/>
      <c r="J134" s="100"/>
    </row>
    <row r="135" spans="1:10" ht="37.5" customHeight="1">
      <c r="A135" s="98">
        <v>2484</v>
      </c>
      <c r="B135" s="41" t="s">
        <v>353</v>
      </c>
      <c r="C135" s="390">
        <v>8</v>
      </c>
      <c r="D135" s="391">
        <v>4</v>
      </c>
      <c r="E135" s="89" t="s">
        <v>700</v>
      </c>
      <c r="F135" s="23" t="s">
        <v>701</v>
      </c>
      <c r="G135" s="584"/>
      <c r="H135" s="554"/>
      <c r="I135" s="110"/>
      <c r="J135" s="100"/>
    </row>
    <row r="136" spans="1:10" ht="24">
      <c r="A136" s="98">
        <v>2485</v>
      </c>
      <c r="B136" s="41" t="s">
        <v>353</v>
      </c>
      <c r="C136" s="390">
        <v>8</v>
      </c>
      <c r="D136" s="391">
        <v>5</v>
      </c>
      <c r="E136" s="89" t="s">
        <v>702</v>
      </c>
      <c r="F136" s="23" t="s">
        <v>703</v>
      </c>
      <c r="G136" s="584"/>
      <c r="H136" s="554"/>
      <c r="I136" s="110"/>
      <c r="J136" s="100"/>
    </row>
    <row r="137" spans="1:10" ht="24">
      <c r="A137" s="98">
        <v>2486</v>
      </c>
      <c r="B137" s="41" t="s">
        <v>353</v>
      </c>
      <c r="C137" s="390">
        <v>8</v>
      </c>
      <c r="D137" s="391">
        <v>6</v>
      </c>
      <c r="E137" s="89" t="s">
        <v>704</v>
      </c>
      <c r="F137" s="23" t="s">
        <v>705</v>
      </c>
      <c r="G137" s="584"/>
      <c r="H137" s="554"/>
      <c r="I137" s="110"/>
      <c r="J137" s="100"/>
    </row>
    <row r="138" spans="1:10" ht="24">
      <c r="A138" s="98">
        <v>2487</v>
      </c>
      <c r="B138" s="41" t="s">
        <v>353</v>
      </c>
      <c r="C138" s="390">
        <v>8</v>
      </c>
      <c r="D138" s="391">
        <v>7</v>
      </c>
      <c r="E138" s="89" t="s">
        <v>707</v>
      </c>
      <c r="F138" s="23" t="s">
        <v>708</v>
      </c>
      <c r="G138" s="584"/>
      <c r="H138" s="554"/>
      <c r="I138" s="110"/>
      <c r="J138" s="100"/>
    </row>
    <row r="139" spans="1:10" ht="28.5">
      <c r="A139" s="98">
        <v>2490</v>
      </c>
      <c r="B139" s="40" t="s">
        <v>353</v>
      </c>
      <c r="C139" s="133">
        <v>9</v>
      </c>
      <c r="D139" s="134">
        <v>0</v>
      </c>
      <c r="E139" s="90" t="s">
        <v>709</v>
      </c>
      <c r="F139" s="18" t="s">
        <v>710</v>
      </c>
      <c r="G139" s="584"/>
      <c r="H139" s="554"/>
      <c r="I139" s="110"/>
      <c r="J139" s="110"/>
    </row>
    <row r="140" spans="1:10" s="19" customFormat="1" ht="10.5" customHeight="1">
      <c r="A140" s="98"/>
      <c r="B140" s="35"/>
      <c r="C140" s="133"/>
      <c r="D140" s="134"/>
      <c r="E140" s="89" t="s">
        <v>196</v>
      </c>
      <c r="F140" s="18"/>
      <c r="G140" s="584"/>
      <c r="H140" s="554"/>
      <c r="I140" s="109"/>
      <c r="J140" s="99"/>
    </row>
    <row r="141" spans="1:10" ht="24">
      <c r="A141" s="98">
        <v>2491</v>
      </c>
      <c r="B141" s="41" t="s">
        <v>353</v>
      </c>
      <c r="C141" s="390">
        <v>9</v>
      </c>
      <c r="D141" s="391">
        <v>1</v>
      </c>
      <c r="E141" s="89" t="s">
        <v>709</v>
      </c>
      <c r="F141" s="23" t="s">
        <v>711</v>
      </c>
      <c r="G141" s="584"/>
      <c r="H141" s="554"/>
      <c r="I141" s="110"/>
      <c r="J141" s="100"/>
    </row>
    <row r="142" spans="1:10" s="127" customFormat="1" ht="34.5" customHeight="1">
      <c r="A142" s="123">
        <v>2500</v>
      </c>
      <c r="B142" s="40" t="s">
        <v>355</v>
      </c>
      <c r="C142" s="133">
        <v>0</v>
      </c>
      <c r="D142" s="134">
        <v>0</v>
      </c>
      <c r="E142" s="131" t="s">
        <v>38</v>
      </c>
      <c r="F142" s="124" t="s">
        <v>712</v>
      </c>
      <c r="G142" s="590">
        <v>14910</v>
      </c>
      <c r="H142" s="601">
        <v>14910</v>
      </c>
      <c r="I142" s="457">
        <f>I144+I159</f>
        <v>14910</v>
      </c>
      <c r="J142" s="125"/>
    </row>
    <row r="143" spans="1:10" ht="11.25" customHeight="1">
      <c r="A143" s="96"/>
      <c r="B143" s="35"/>
      <c r="C143" s="388"/>
      <c r="D143" s="389"/>
      <c r="E143" s="89" t="s">
        <v>195</v>
      </c>
      <c r="F143" s="17"/>
      <c r="G143" s="591"/>
      <c r="H143" s="597"/>
      <c r="I143" s="458"/>
      <c r="J143" s="97"/>
    </row>
    <row r="144" spans="1:10">
      <c r="A144" s="98">
        <v>2510</v>
      </c>
      <c r="B144" s="40" t="s">
        <v>355</v>
      </c>
      <c r="C144" s="133">
        <v>1</v>
      </c>
      <c r="D144" s="134">
        <v>0</v>
      </c>
      <c r="E144" s="90" t="s">
        <v>713</v>
      </c>
      <c r="F144" s="18" t="s">
        <v>714</v>
      </c>
      <c r="G144" s="590">
        <v>12410</v>
      </c>
      <c r="H144" s="601">
        <v>12410</v>
      </c>
      <c r="I144" s="457">
        <v>12410</v>
      </c>
      <c r="J144" s="110"/>
    </row>
    <row r="145" spans="1:10" s="19" customFormat="1" ht="10.5" customHeight="1">
      <c r="A145" s="98"/>
      <c r="B145" s="35"/>
      <c r="C145" s="133"/>
      <c r="D145" s="134"/>
      <c r="E145" s="89" t="s">
        <v>196</v>
      </c>
      <c r="F145" s="18"/>
      <c r="G145" s="586"/>
      <c r="H145" s="597"/>
      <c r="I145" s="109"/>
      <c r="J145" s="99"/>
    </row>
    <row r="146" spans="1:10">
      <c r="A146" s="98">
        <v>2511</v>
      </c>
      <c r="B146" s="41" t="s">
        <v>355</v>
      </c>
      <c r="C146" s="390">
        <v>1</v>
      </c>
      <c r="D146" s="391">
        <v>1</v>
      </c>
      <c r="E146" s="89" t="s">
        <v>713</v>
      </c>
      <c r="F146" s="23" t="s">
        <v>715</v>
      </c>
      <c r="G146" s="590">
        <v>12410</v>
      </c>
      <c r="H146" s="601">
        <v>12410</v>
      </c>
      <c r="I146" s="457">
        <v>12410</v>
      </c>
      <c r="J146" s="100"/>
    </row>
    <row r="147" spans="1:10">
      <c r="A147" s="98">
        <v>2520</v>
      </c>
      <c r="B147" s="40" t="s">
        <v>355</v>
      </c>
      <c r="C147" s="133">
        <v>2</v>
      </c>
      <c r="D147" s="134">
        <v>0</v>
      </c>
      <c r="E147" s="90" t="s">
        <v>716</v>
      </c>
      <c r="F147" s="18" t="s">
        <v>717</v>
      </c>
      <c r="G147" s="584"/>
      <c r="H147" s="554"/>
      <c r="I147" s="110"/>
      <c r="J147" s="110"/>
    </row>
    <row r="148" spans="1:10" s="19" customFormat="1" ht="10.5" customHeight="1">
      <c r="A148" s="98"/>
      <c r="B148" s="35"/>
      <c r="C148" s="133"/>
      <c r="D148" s="134"/>
      <c r="E148" s="89" t="s">
        <v>196</v>
      </c>
      <c r="F148" s="18"/>
      <c r="G148" s="584"/>
      <c r="H148" s="554"/>
      <c r="I148" s="109"/>
      <c r="J148" s="99"/>
    </row>
    <row r="149" spans="1:10">
      <c r="A149" s="98">
        <v>2521</v>
      </c>
      <c r="B149" s="41" t="s">
        <v>355</v>
      </c>
      <c r="C149" s="390">
        <v>2</v>
      </c>
      <c r="D149" s="391">
        <v>1</v>
      </c>
      <c r="E149" s="89" t="s">
        <v>718</v>
      </c>
      <c r="F149" s="23" t="s">
        <v>719</v>
      </c>
      <c r="G149" s="584"/>
      <c r="H149" s="554"/>
      <c r="I149" s="110"/>
      <c r="J149" s="100"/>
    </row>
    <row r="150" spans="1:10" ht="15" customHeight="1">
      <c r="A150" s="98">
        <v>2530</v>
      </c>
      <c r="B150" s="40" t="s">
        <v>355</v>
      </c>
      <c r="C150" s="133">
        <v>3</v>
      </c>
      <c r="D150" s="134">
        <v>0</v>
      </c>
      <c r="E150" s="90" t="s">
        <v>720</v>
      </c>
      <c r="F150" s="18" t="s">
        <v>721</v>
      </c>
      <c r="G150" s="584"/>
      <c r="H150" s="554"/>
      <c r="I150" s="110"/>
      <c r="J150" s="110"/>
    </row>
    <row r="151" spans="1:10" s="19" customFormat="1" ht="10.5" customHeight="1">
      <c r="A151" s="98"/>
      <c r="B151" s="35"/>
      <c r="C151" s="133"/>
      <c r="D151" s="134"/>
      <c r="E151" s="89" t="s">
        <v>196</v>
      </c>
      <c r="F151" s="18"/>
      <c r="G151" s="584"/>
      <c r="H151" s="554"/>
      <c r="I151" s="109"/>
      <c r="J151" s="99"/>
    </row>
    <row r="152" spans="1:10">
      <c r="A152" s="98">
        <v>2531</v>
      </c>
      <c r="B152" s="41" t="s">
        <v>355</v>
      </c>
      <c r="C152" s="390">
        <v>3</v>
      </c>
      <c r="D152" s="391">
        <v>1</v>
      </c>
      <c r="E152" s="89" t="s">
        <v>720</v>
      </c>
      <c r="F152" s="23" t="s">
        <v>722</v>
      </c>
      <c r="G152" s="584"/>
      <c r="H152" s="554"/>
      <c r="I152" s="110"/>
      <c r="J152" s="100"/>
    </row>
    <row r="153" spans="1:10" ht="24">
      <c r="A153" s="98">
        <v>2540</v>
      </c>
      <c r="B153" s="40" t="s">
        <v>355</v>
      </c>
      <c r="C153" s="133">
        <v>4</v>
      </c>
      <c r="D153" s="134">
        <v>0</v>
      </c>
      <c r="E153" s="90" t="s">
        <v>723</v>
      </c>
      <c r="F153" s="18" t="s">
        <v>724</v>
      </c>
      <c r="G153" s="584"/>
      <c r="H153" s="554"/>
      <c r="I153" s="110"/>
      <c r="J153" s="110"/>
    </row>
    <row r="154" spans="1:10" s="19" customFormat="1" ht="10.5" customHeight="1">
      <c r="A154" s="98"/>
      <c r="B154" s="35"/>
      <c r="C154" s="133"/>
      <c r="D154" s="134"/>
      <c r="E154" s="89" t="s">
        <v>196</v>
      </c>
      <c r="F154" s="18"/>
      <c r="G154" s="584"/>
      <c r="H154" s="554"/>
      <c r="I154" s="109"/>
      <c r="J154" s="99"/>
    </row>
    <row r="155" spans="1:10" ht="17.25" customHeight="1">
      <c r="A155" s="98">
        <v>2541</v>
      </c>
      <c r="B155" s="41" t="s">
        <v>355</v>
      </c>
      <c r="C155" s="390">
        <v>4</v>
      </c>
      <c r="D155" s="391">
        <v>1</v>
      </c>
      <c r="E155" s="89" t="s">
        <v>723</v>
      </c>
      <c r="F155" s="23" t="s">
        <v>725</v>
      </c>
      <c r="G155" s="584"/>
      <c r="H155" s="554"/>
      <c r="I155" s="110"/>
      <c r="J155" s="100"/>
    </row>
    <row r="156" spans="1:10" ht="27" customHeight="1">
      <c r="A156" s="98">
        <v>2550</v>
      </c>
      <c r="B156" s="40" t="s">
        <v>355</v>
      </c>
      <c r="C156" s="133">
        <v>5</v>
      </c>
      <c r="D156" s="134">
        <v>0</v>
      </c>
      <c r="E156" s="90" t="s">
        <v>726</v>
      </c>
      <c r="F156" s="18" t="s">
        <v>727</v>
      </c>
      <c r="G156" s="584"/>
      <c r="H156" s="554"/>
      <c r="I156" s="110"/>
      <c r="J156" s="110"/>
    </row>
    <row r="157" spans="1:10" s="19" customFormat="1" ht="10.5" customHeight="1">
      <c r="A157" s="98"/>
      <c r="B157" s="35"/>
      <c r="C157" s="133"/>
      <c r="D157" s="134"/>
      <c r="E157" s="89" t="s">
        <v>196</v>
      </c>
      <c r="F157" s="18"/>
      <c r="G157" s="584"/>
      <c r="H157" s="554"/>
      <c r="I157" s="109"/>
      <c r="J157" s="99"/>
    </row>
    <row r="158" spans="1:10" ht="24">
      <c r="A158" s="98">
        <v>2551</v>
      </c>
      <c r="B158" s="41" t="s">
        <v>355</v>
      </c>
      <c r="C158" s="390">
        <v>5</v>
      </c>
      <c r="D158" s="391">
        <v>1</v>
      </c>
      <c r="E158" s="89" t="s">
        <v>726</v>
      </c>
      <c r="F158" s="23" t="s">
        <v>728</v>
      </c>
      <c r="G158" s="584"/>
      <c r="H158" s="554"/>
      <c r="I158" s="110"/>
      <c r="J158" s="100"/>
    </row>
    <row r="159" spans="1:10" ht="28.5">
      <c r="A159" s="98">
        <v>2560</v>
      </c>
      <c r="B159" s="40" t="s">
        <v>355</v>
      </c>
      <c r="C159" s="133">
        <v>6</v>
      </c>
      <c r="D159" s="134">
        <v>0</v>
      </c>
      <c r="E159" s="90" t="s">
        <v>729</v>
      </c>
      <c r="F159" s="18" t="s">
        <v>730</v>
      </c>
      <c r="G159" s="584">
        <v>2500</v>
      </c>
      <c r="H159" s="554">
        <v>2500</v>
      </c>
      <c r="I159" s="110">
        <f>I161</f>
        <v>2500</v>
      </c>
      <c r="J159" s="110"/>
    </row>
    <row r="160" spans="1:10" s="19" customFormat="1" ht="10.5" customHeight="1">
      <c r="A160" s="98"/>
      <c r="B160" s="35"/>
      <c r="C160" s="133"/>
      <c r="D160" s="134"/>
      <c r="E160" s="89" t="s">
        <v>196</v>
      </c>
      <c r="F160" s="18"/>
      <c r="G160" s="584"/>
      <c r="H160" s="554"/>
      <c r="I160" s="109"/>
      <c r="J160" s="99"/>
    </row>
    <row r="161" spans="1:10" ht="28.5">
      <c r="A161" s="98">
        <v>2561</v>
      </c>
      <c r="B161" s="41" t="s">
        <v>355</v>
      </c>
      <c r="C161" s="390">
        <v>6</v>
      </c>
      <c r="D161" s="391">
        <v>1</v>
      </c>
      <c r="E161" s="89" t="s">
        <v>729</v>
      </c>
      <c r="F161" s="23" t="s">
        <v>731</v>
      </c>
      <c r="G161" s="584">
        <v>2500</v>
      </c>
      <c r="H161" s="554">
        <v>2500</v>
      </c>
      <c r="I161" s="110">
        <v>2500</v>
      </c>
      <c r="J161" s="100"/>
    </row>
    <row r="162" spans="1:10" s="127" customFormat="1" ht="44.25" customHeight="1">
      <c r="A162" s="123">
        <v>2600</v>
      </c>
      <c r="B162" s="40" t="s">
        <v>356</v>
      </c>
      <c r="C162" s="133">
        <v>0</v>
      </c>
      <c r="D162" s="134">
        <v>0</v>
      </c>
      <c r="E162" s="131" t="s">
        <v>396</v>
      </c>
      <c r="F162" s="124" t="s">
        <v>732</v>
      </c>
      <c r="G162" s="590">
        <v>14090</v>
      </c>
      <c r="H162" s="601">
        <f>I162+J162</f>
        <v>29637.582999999999</v>
      </c>
      <c r="I162" s="457">
        <f>I170+I173+I179</f>
        <v>14533.259</v>
      </c>
      <c r="J162" s="457">
        <v>15104.324000000001</v>
      </c>
    </row>
    <row r="163" spans="1:10" ht="11.25" customHeight="1">
      <c r="A163" s="96"/>
      <c r="B163" s="35"/>
      <c r="C163" s="388"/>
      <c r="D163" s="389"/>
      <c r="E163" s="89" t="s">
        <v>195</v>
      </c>
      <c r="F163" s="17"/>
      <c r="G163" s="584"/>
      <c r="H163" s="554"/>
      <c r="I163" s="108"/>
      <c r="J163" s="97"/>
    </row>
    <row r="164" spans="1:10">
      <c r="A164" s="98">
        <v>2610</v>
      </c>
      <c r="B164" s="40" t="s">
        <v>356</v>
      </c>
      <c r="C164" s="133">
        <v>1</v>
      </c>
      <c r="D164" s="134">
        <v>0</v>
      </c>
      <c r="E164" s="90" t="s">
        <v>733</v>
      </c>
      <c r="F164" s="18" t="s">
        <v>734</v>
      </c>
      <c r="G164" s="592"/>
      <c r="H164" s="554"/>
      <c r="I164" s="110"/>
      <c r="J164" s="110"/>
    </row>
    <row r="165" spans="1:10" s="19" customFormat="1" ht="10.5" customHeight="1">
      <c r="A165" s="98"/>
      <c r="B165" s="35"/>
      <c r="C165" s="133"/>
      <c r="D165" s="134"/>
      <c r="E165" s="89" t="s">
        <v>196</v>
      </c>
      <c r="F165" s="18"/>
      <c r="G165" s="593"/>
      <c r="H165" s="565"/>
      <c r="I165" s="109"/>
      <c r="J165" s="564"/>
    </row>
    <row r="166" spans="1:10">
      <c r="A166" s="98">
        <v>2611</v>
      </c>
      <c r="B166" s="41" t="s">
        <v>356</v>
      </c>
      <c r="C166" s="390">
        <v>1</v>
      </c>
      <c r="D166" s="391">
        <v>1</v>
      </c>
      <c r="E166" s="89" t="s">
        <v>735</v>
      </c>
      <c r="F166" s="23" t="s">
        <v>736</v>
      </c>
      <c r="G166" s="592"/>
      <c r="H166" s="554"/>
      <c r="I166" s="110"/>
      <c r="J166" s="552"/>
    </row>
    <row r="167" spans="1:10">
      <c r="A167" s="98">
        <v>2620</v>
      </c>
      <c r="B167" s="40" t="s">
        <v>356</v>
      </c>
      <c r="C167" s="133">
        <v>2</v>
      </c>
      <c r="D167" s="134">
        <v>0</v>
      </c>
      <c r="E167" s="90" t="s">
        <v>737</v>
      </c>
      <c r="F167" s="18" t="s">
        <v>738</v>
      </c>
      <c r="G167" s="592"/>
      <c r="H167" s="554"/>
      <c r="I167" s="110"/>
      <c r="J167" s="110"/>
    </row>
    <row r="168" spans="1:10" s="19" customFormat="1" ht="10.5" customHeight="1">
      <c r="A168" s="98"/>
      <c r="B168" s="35"/>
      <c r="C168" s="133"/>
      <c r="D168" s="134"/>
      <c r="E168" s="89" t="s">
        <v>196</v>
      </c>
      <c r="F168" s="18"/>
      <c r="G168" s="593"/>
      <c r="H168" s="565"/>
      <c r="I168" s="109"/>
      <c r="J168" s="564"/>
    </row>
    <row r="169" spans="1:10">
      <c r="A169" s="98">
        <v>2621</v>
      </c>
      <c r="B169" s="41" t="s">
        <v>356</v>
      </c>
      <c r="C169" s="390">
        <v>2</v>
      </c>
      <c r="D169" s="391">
        <v>1</v>
      </c>
      <c r="E169" s="89" t="s">
        <v>737</v>
      </c>
      <c r="F169" s="23" t="s">
        <v>739</v>
      </c>
      <c r="G169" s="592"/>
      <c r="H169" s="554"/>
      <c r="I169" s="110"/>
      <c r="J169" s="552"/>
    </row>
    <row r="170" spans="1:10">
      <c r="A170" s="98">
        <v>2630</v>
      </c>
      <c r="B170" s="40" t="s">
        <v>356</v>
      </c>
      <c r="C170" s="133">
        <v>3</v>
      </c>
      <c r="D170" s="134">
        <v>0</v>
      </c>
      <c r="E170" s="90" t="s">
        <v>740</v>
      </c>
      <c r="F170" s="18" t="s">
        <v>741</v>
      </c>
      <c r="G170" s="590">
        <v>7150</v>
      </c>
      <c r="H170" s="601">
        <f>H172</f>
        <v>22254.324000000001</v>
      </c>
      <c r="I170" s="457">
        <f>I172</f>
        <v>7150</v>
      </c>
      <c r="J170" s="459">
        <v>15104.324000000001</v>
      </c>
    </row>
    <row r="171" spans="1:10" s="19" customFormat="1" ht="10.5" customHeight="1">
      <c r="A171" s="98"/>
      <c r="B171" s="35"/>
      <c r="C171" s="133"/>
      <c r="D171" s="134"/>
      <c r="E171" s="89" t="s">
        <v>196</v>
      </c>
      <c r="F171" s="18"/>
      <c r="G171" s="584"/>
      <c r="H171" s="554"/>
      <c r="I171" s="109"/>
      <c r="J171" s="99"/>
    </row>
    <row r="172" spans="1:10">
      <c r="A172" s="98">
        <v>2631</v>
      </c>
      <c r="B172" s="41" t="s">
        <v>356</v>
      </c>
      <c r="C172" s="390">
        <v>3</v>
      </c>
      <c r="D172" s="391">
        <v>1</v>
      </c>
      <c r="E172" s="89" t="s">
        <v>742</v>
      </c>
      <c r="F172" s="26" t="s">
        <v>743</v>
      </c>
      <c r="G172" s="590">
        <v>7150</v>
      </c>
      <c r="H172" s="601">
        <f>I172+J172</f>
        <v>22254.324000000001</v>
      </c>
      <c r="I172" s="457">
        <v>7150</v>
      </c>
      <c r="J172" s="459">
        <v>15104.324000000001</v>
      </c>
    </row>
    <row r="173" spans="1:10">
      <c r="A173" s="98">
        <v>2640</v>
      </c>
      <c r="B173" s="40" t="s">
        <v>356</v>
      </c>
      <c r="C173" s="133">
        <v>4</v>
      </c>
      <c r="D173" s="134">
        <v>0</v>
      </c>
      <c r="E173" s="90" t="s">
        <v>744</v>
      </c>
      <c r="F173" s="18" t="s">
        <v>745</v>
      </c>
      <c r="G173" s="594">
        <v>5940</v>
      </c>
      <c r="H173" s="596">
        <f>I173</f>
        <v>6383.259</v>
      </c>
      <c r="I173" s="452">
        <v>6383.259</v>
      </c>
      <c r="J173" s="100"/>
    </row>
    <row r="174" spans="1:10" s="19" customFormat="1" ht="10.5" customHeight="1">
      <c r="A174" s="98"/>
      <c r="B174" s="35"/>
      <c r="C174" s="133"/>
      <c r="D174" s="134"/>
      <c r="E174" s="89" t="s">
        <v>196</v>
      </c>
      <c r="F174" s="18"/>
      <c r="G174" s="594"/>
      <c r="H174" s="602"/>
      <c r="I174" s="538"/>
      <c r="J174" s="99"/>
    </row>
    <row r="175" spans="1:10">
      <c r="A175" s="98">
        <v>2641</v>
      </c>
      <c r="B175" s="41" t="s">
        <v>356</v>
      </c>
      <c r="C175" s="390">
        <v>4</v>
      </c>
      <c r="D175" s="391">
        <v>1</v>
      </c>
      <c r="E175" s="89" t="s">
        <v>746</v>
      </c>
      <c r="F175" s="23" t="s">
        <v>747</v>
      </c>
      <c r="G175" s="594">
        <v>5940</v>
      </c>
      <c r="H175" s="596">
        <v>6383.3</v>
      </c>
      <c r="I175" s="452">
        <v>6383.3</v>
      </c>
      <c r="J175" s="100"/>
    </row>
    <row r="176" spans="1:10" ht="39" customHeight="1">
      <c r="A176" s="98">
        <v>2650</v>
      </c>
      <c r="B176" s="40" t="s">
        <v>356</v>
      </c>
      <c r="C176" s="133">
        <v>5</v>
      </c>
      <c r="D176" s="134">
        <v>0</v>
      </c>
      <c r="E176" s="90" t="s">
        <v>755</v>
      </c>
      <c r="F176" s="18" t="s">
        <v>756</v>
      </c>
      <c r="G176" s="584"/>
      <c r="H176" s="554"/>
      <c r="I176" s="110"/>
      <c r="J176" s="110"/>
    </row>
    <row r="177" spans="1:10" s="19" customFormat="1" ht="10.5" customHeight="1">
      <c r="A177" s="98"/>
      <c r="B177" s="35"/>
      <c r="C177" s="133"/>
      <c r="D177" s="134"/>
      <c r="E177" s="89" t="s">
        <v>196</v>
      </c>
      <c r="F177" s="18"/>
      <c r="G177" s="584"/>
      <c r="H177" s="554"/>
      <c r="I177" s="109"/>
      <c r="J177" s="99"/>
    </row>
    <row r="178" spans="1:10" ht="36">
      <c r="A178" s="98">
        <v>2651</v>
      </c>
      <c r="B178" s="41" t="s">
        <v>356</v>
      </c>
      <c r="C178" s="390">
        <v>5</v>
      </c>
      <c r="D178" s="391">
        <v>1</v>
      </c>
      <c r="E178" s="89" t="s">
        <v>755</v>
      </c>
      <c r="F178" s="23" t="s">
        <v>757</v>
      </c>
      <c r="G178" s="584"/>
      <c r="H178" s="554"/>
      <c r="I178" s="110"/>
      <c r="J178" s="100"/>
    </row>
    <row r="179" spans="1:10" ht="26.25" customHeight="1">
      <c r="A179" s="98">
        <v>2660</v>
      </c>
      <c r="B179" s="40" t="s">
        <v>356</v>
      </c>
      <c r="C179" s="133">
        <v>6</v>
      </c>
      <c r="D179" s="134">
        <v>0</v>
      </c>
      <c r="E179" s="90" t="s">
        <v>758</v>
      </c>
      <c r="F179" s="24" t="s">
        <v>759</v>
      </c>
      <c r="G179" s="582">
        <v>1000</v>
      </c>
      <c r="H179" s="596">
        <v>1000</v>
      </c>
      <c r="I179" s="452">
        <f>I181</f>
        <v>1000</v>
      </c>
      <c r="J179" s="110"/>
    </row>
    <row r="180" spans="1:10" s="19" customFormat="1" ht="10.5" customHeight="1">
      <c r="A180" s="98"/>
      <c r="B180" s="35"/>
      <c r="C180" s="133"/>
      <c r="D180" s="134"/>
      <c r="E180" s="89" t="s">
        <v>196</v>
      </c>
      <c r="F180" s="18"/>
      <c r="G180" s="586"/>
      <c r="H180" s="597"/>
      <c r="I180" s="109"/>
      <c r="J180" s="99"/>
    </row>
    <row r="181" spans="1:10" ht="28.5">
      <c r="A181" s="98">
        <v>2661</v>
      </c>
      <c r="B181" s="41" t="s">
        <v>356</v>
      </c>
      <c r="C181" s="390">
        <v>6</v>
      </c>
      <c r="D181" s="391">
        <v>1</v>
      </c>
      <c r="E181" s="89" t="s">
        <v>758</v>
      </c>
      <c r="F181" s="23" t="s">
        <v>760</v>
      </c>
      <c r="G181" s="582">
        <v>1000</v>
      </c>
      <c r="H181" s="596">
        <v>1000</v>
      </c>
      <c r="I181" s="452">
        <v>1000</v>
      </c>
      <c r="J181" s="100"/>
    </row>
    <row r="182" spans="1:10" s="127" customFormat="1" ht="36" customHeight="1">
      <c r="A182" s="123">
        <v>2700</v>
      </c>
      <c r="B182" s="40" t="s">
        <v>357</v>
      </c>
      <c r="C182" s="133">
        <v>0</v>
      </c>
      <c r="D182" s="134">
        <v>0</v>
      </c>
      <c r="E182" s="131" t="s">
        <v>39</v>
      </c>
      <c r="F182" s="124" t="s">
        <v>761</v>
      </c>
      <c r="G182" s="587"/>
      <c r="H182" s="598"/>
      <c r="I182" s="125"/>
      <c r="J182" s="125"/>
    </row>
    <row r="183" spans="1:10" ht="11.25" customHeight="1">
      <c r="A183" s="96"/>
      <c r="B183" s="35"/>
      <c r="C183" s="388"/>
      <c r="D183" s="389"/>
      <c r="E183" s="89" t="s">
        <v>195</v>
      </c>
      <c r="F183" s="17"/>
      <c r="G183" s="584"/>
      <c r="H183" s="554"/>
      <c r="I183" s="108"/>
      <c r="J183" s="97"/>
    </row>
    <row r="184" spans="1:10" ht="28.5">
      <c r="A184" s="98">
        <v>2710</v>
      </c>
      <c r="B184" s="40" t="s">
        <v>357</v>
      </c>
      <c r="C184" s="133">
        <v>1</v>
      </c>
      <c r="D184" s="134">
        <v>0</v>
      </c>
      <c r="E184" s="90" t="s">
        <v>762</v>
      </c>
      <c r="F184" s="18" t="s">
        <v>763</v>
      </c>
      <c r="G184" s="584"/>
      <c r="H184" s="554"/>
      <c r="I184" s="110"/>
      <c r="J184" s="110"/>
    </row>
    <row r="185" spans="1:10" s="19" customFormat="1" ht="10.5" customHeight="1">
      <c r="A185" s="98"/>
      <c r="B185" s="35"/>
      <c r="C185" s="133"/>
      <c r="D185" s="134"/>
      <c r="E185" s="89" t="s">
        <v>196</v>
      </c>
      <c r="F185" s="18"/>
      <c r="G185" s="584"/>
      <c r="H185" s="554"/>
      <c r="I185" s="109"/>
      <c r="J185" s="99"/>
    </row>
    <row r="186" spans="1:10">
      <c r="A186" s="98">
        <v>2711</v>
      </c>
      <c r="B186" s="41" t="s">
        <v>357</v>
      </c>
      <c r="C186" s="390">
        <v>1</v>
      </c>
      <c r="D186" s="391">
        <v>1</v>
      </c>
      <c r="E186" s="89" t="s">
        <v>764</v>
      </c>
      <c r="F186" s="23" t="s">
        <v>765</v>
      </c>
      <c r="G186" s="584"/>
      <c r="H186" s="554"/>
      <c r="I186" s="110"/>
      <c r="J186" s="100"/>
    </row>
    <row r="187" spans="1:10">
      <c r="A187" s="98">
        <v>2712</v>
      </c>
      <c r="B187" s="41" t="s">
        <v>357</v>
      </c>
      <c r="C187" s="390">
        <v>1</v>
      </c>
      <c r="D187" s="391">
        <v>2</v>
      </c>
      <c r="E187" s="89" t="s">
        <v>766</v>
      </c>
      <c r="F187" s="23" t="s">
        <v>767</v>
      </c>
      <c r="G187" s="584"/>
      <c r="H187" s="554"/>
      <c r="I187" s="110"/>
      <c r="J187" s="100"/>
    </row>
    <row r="188" spans="1:10">
      <c r="A188" s="98">
        <v>2713</v>
      </c>
      <c r="B188" s="41" t="s">
        <v>357</v>
      </c>
      <c r="C188" s="390">
        <v>1</v>
      </c>
      <c r="D188" s="391">
        <v>3</v>
      </c>
      <c r="E188" s="89" t="s">
        <v>125</v>
      </c>
      <c r="F188" s="23" t="s">
        <v>768</v>
      </c>
      <c r="G188" s="584"/>
      <c r="H188" s="554"/>
      <c r="I188" s="110"/>
      <c r="J188" s="100"/>
    </row>
    <row r="189" spans="1:10">
      <c r="A189" s="98">
        <v>2720</v>
      </c>
      <c r="B189" s="40" t="s">
        <v>357</v>
      </c>
      <c r="C189" s="133">
        <v>2</v>
      </c>
      <c r="D189" s="134">
        <v>0</v>
      </c>
      <c r="E189" s="90" t="s">
        <v>358</v>
      </c>
      <c r="F189" s="18" t="s">
        <v>769</v>
      </c>
      <c r="G189" s="584"/>
      <c r="H189" s="554"/>
      <c r="I189" s="110"/>
      <c r="J189" s="110"/>
    </row>
    <row r="190" spans="1:10" s="19" customFormat="1" ht="10.5" customHeight="1">
      <c r="A190" s="98"/>
      <c r="B190" s="35"/>
      <c r="C190" s="133"/>
      <c r="D190" s="134"/>
      <c r="E190" s="89" t="s">
        <v>196</v>
      </c>
      <c r="F190" s="18"/>
      <c r="G190" s="584"/>
      <c r="H190" s="554"/>
      <c r="I190" s="109"/>
      <c r="J190" s="99"/>
    </row>
    <row r="191" spans="1:10">
      <c r="A191" s="98">
        <v>2721</v>
      </c>
      <c r="B191" s="41" t="s">
        <v>357</v>
      </c>
      <c r="C191" s="390">
        <v>2</v>
      </c>
      <c r="D191" s="391">
        <v>1</v>
      </c>
      <c r="E191" s="89" t="s">
        <v>770</v>
      </c>
      <c r="F191" s="23" t="s">
        <v>771</v>
      </c>
      <c r="G191" s="584"/>
      <c r="H191" s="554"/>
      <c r="I191" s="110"/>
      <c r="J191" s="100"/>
    </row>
    <row r="192" spans="1:10" ht="20.25" customHeight="1">
      <c r="A192" s="98">
        <v>2722</v>
      </c>
      <c r="B192" s="41" t="s">
        <v>357</v>
      </c>
      <c r="C192" s="390">
        <v>2</v>
      </c>
      <c r="D192" s="391">
        <v>2</v>
      </c>
      <c r="E192" s="89" t="s">
        <v>772</v>
      </c>
      <c r="F192" s="23" t="s">
        <v>773</v>
      </c>
      <c r="G192" s="584"/>
      <c r="H192" s="554"/>
      <c r="I192" s="110"/>
      <c r="J192" s="100"/>
    </row>
    <row r="193" spans="1:10">
      <c r="A193" s="98">
        <v>2723</v>
      </c>
      <c r="B193" s="41" t="s">
        <v>357</v>
      </c>
      <c r="C193" s="390">
        <v>2</v>
      </c>
      <c r="D193" s="391">
        <v>3</v>
      </c>
      <c r="E193" s="89" t="s">
        <v>126</v>
      </c>
      <c r="F193" s="23" t="s">
        <v>774</v>
      </c>
      <c r="G193" s="584"/>
      <c r="H193" s="554"/>
      <c r="I193" s="110"/>
      <c r="J193" s="100"/>
    </row>
    <row r="194" spans="1:10">
      <c r="A194" s="98">
        <v>2724</v>
      </c>
      <c r="B194" s="41" t="s">
        <v>357</v>
      </c>
      <c r="C194" s="390">
        <v>2</v>
      </c>
      <c r="D194" s="391">
        <v>4</v>
      </c>
      <c r="E194" s="89" t="s">
        <v>775</v>
      </c>
      <c r="F194" s="23" t="s">
        <v>776</v>
      </c>
      <c r="G194" s="584"/>
      <c r="H194" s="554"/>
      <c r="I194" s="110"/>
      <c r="J194" s="100"/>
    </row>
    <row r="195" spans="1:10">
      <c r="A195" s="98">
        <v>2730</v>
      </c>
      <c r="B195" s="40" t="s">
        <v>357</v>
      </c>
      <c r="C195" s="133">
        <v>3</v>
      </c>
      <c r="D195" s="134">
        <v>0</v>
      </c>
      <c r="E195" s="90" t="s">
        <v>777</v>
      </c>
      <c r="F195" s="18" t="s">
        <v>780</v>
      </c>
      <c r="G195" s="584"/>
      <c r="H195" s="554"/>
      <c r="I195" s="110"/>
      <c r="J195" s="110"/>
    </row>
    <row r="196" spans="1:10" s="19" customFormat="1" ht="10.5" customHeight="1">
      <c r="A196" s="98"/>
      <c r="B196" s="35"/>
      <c r="C196" s="133"/>
      <c r="D196" s="134"/>
      <c r="E196" s="89" t="s">
        <v>196</v>
      </c>
      <c r="F196" s="18"/>
      <c r="G196" s="584"/>
      <c r="H196" s="554"/>
      <c r="I196" s="109"/>
      <c r="J196" s="99"/>
    </row>
    <row r="197" spans="1:10" ht="15" customHeight="1">
      <c r="A197" s="98">
        <v>2731</v>
      </c>
      <c r="B197" s="41" t="s">
        <v>357</v>
      </c>
      <c r="C197" s="390">
        <v>3</v>
      </c>
      <c r="D197" s="391">
        <v>1</v>
      </c>
      <c r="E197" s="89" t="s">
        <v>781</v>
      </c>
      <c r="F197" s="20" t="s">
        <v>782</v>
      </c>
      <c r="G197" s="584"/>
      <c r="H197" s="554"/>
      <c r="I197" s="110"/>
      <c r="J197" s="100"/>
    </row>
    <row r="198" spans="1:10" ht="24.75" customHeight="1">
      <c r="A198" s="98">
        <v>2732</v>
      </c>
      <c r="B198" s="41" t="s">
        <v>357</v>
      </c>
      <c r="C198" s="390">
        <v>3</v>
      </c>
      <c r="D198" s="391">
        <v>2</v>
      </c>
      <c r="E198" s="89" t="s">
        <v>783</v>
      </c>
      <c r="F198" s="20" t="s">
        <v>784</v>
      </c>
      <c r="G198" s="584"/>
      <c r="H198" s="554"/>
      <c r="I198" s="110"/>
      <c r="J198" s="100"/>
    </row>
    <row r="199" spans="1:10" ht="26.25" customHeight="1">
      <c r="A199" s="98">
        <v>2733</v>
      </c>
      <c r="B199" s="41" t="s">
        <v>357</v>
      </c>
      <c r="C199" s="390">
        <v>3</v>
      </c>
      <c r="D199" s="391">
        <v>3</v>
      </c>
      <c r="E199" s="89" t="s">
        <v>785</v>
      </c>
      <c r="F199" s="20" t="s">
        <v>786</v>
      </c>
      <c r="G199" s="584"/>
      <c r="H199" s="554"/>
      <c r="I199" s="110"/>
      <c r="J199" s="100"/>
    </row>
    <row r="200" spans="1:10" ht="24">
      <c r="A200" s="98">
        <v>2734</v>
      </c>
      <c r="B200" s="41" t="s">
        <v>357</v>
      </c>
      <c r="C200" s="390">
        <v>3</v>
      </c>
      <c r="D200" s="391">
        <v>4</v>
      </c>
      <c r="E200" s="89" t="s">
        <v>787</v>
      </c>
      <c r="F200" s="20" t="s">
        <v>788</v>
      </c>
      <c r="G200" s="584"/>
      <c r="H200" s="554"/>
      <c r="I200" s="110"/>
      <c r="J200" s="100"/>
    </row>
    <row r="201" spans="1:10" ht="24">
      <c r="A201" s="98">
        <v>2740</v>
      </c>
      <c r="B201" s="40" t="s">
        <v>357</v>
      </c>
      <c r="C201" s="133">
        <v>4</v>
      </c>
      <c r="D201" s="134">
        <v>0</v>
      </c>
      <c r="E201" s="90" t="s">
        <v>789</v>
      </c>
      <c r="F201" s="18" t="s">
        <v>790</v>
      </c>
      <c r="G201" s="584"/>
      <c r="H201" s="554"/>
      <c r="I201" s="110"/>
      <c r="J201" s="110"/>
    </row>
    <row r="202" spans="1:10" s="19" customFormat="1" ht="10.5" customHeight="1">
      <c r="A202" s="98"/>
      <c r="B202" s="35"/>
      <c r="C202" s="133"/>
      <c r="D202" s="134"/>
      <c r="E202" s="89" t="s">
        <v>196</v>
      </c>
      <c r="F202" s="18"/>
      <c r="G202" s="584"/>
      <c r="H202" s="554"/>
      <c r="I202" s="109"/>
      <c r="J202" s="99"/>
    </row>
    <row r="203" spans="1:10">
      <c r="A203" s="98">
        <v>2741</v>
      </c>
      <c r="B203" s="41" t="s">
        <v>357</v>
      </c>
      <c r="C203" s="390">
        <v>4</v>
      </c>
      <c r="D203" s="391">
        <v>1</v>
      </c>
      <c r="E203" s="89" t="s">
        <v>789</v>
      </c>
      <c r="F203" s="23" t="s">
        <v>791</v>
      </c>
      <c r="G203" s="584"/>
      <c r="H203" s="554"/>
      <c r="I203" s="110"/>
      <c r="J203" s="100"/>
    </row>
    <row r="204" spans="1:10" ht="24">
      <c r="A204" s="98">
        <v>2750</v>
      </c>
      <c r="B204" s="40" t="s">
        <v>357</v>
      </c>
      <c r="C204" s="133">
        <v>5</v>
      </c>
      <c r="D204" s="134">
        <v>0</v>
      </c>
      <c r="E204" s="90" t="s">
        <v>792</v>
      </c>
      <c r="F204" s="18" t="s">
        <v>793</v>
      </c>
      <c r="G204" s="584"/>
      <c r="H204" s="554"/>
      <c r="I204" s="110"/>
      <c r="J204" s="110"/>
    </row>
    <row r="205" spans="1:10" s="19" customFormat="1" ht="10.5" customHeight="1">
      <c r="A205" s="98"/>
      <c r="B205" s="35"/>
      <c r="C205" s="133"/>
      <c r="D205" s="134"/>
      <c r="E205" s="89" t="s">
        <v>196</v>
      </c>
      <c r="F205" s="18"/>
      <c r="G205" s="584"/>
      <c r="H205" s="554"/>
      <c r="I205" s="109"/>
      <c r="J205" s="99"/>
    </row>
    <row r="206" spans="1:10" ht="24">
      <c r="A206" s="98">
        <v>2751</v>
      </c>
      <c r="B206" s="41" t="s">
        <v>357</v>
      </c>
      <c r="C206" s="390">
        <v>5</v>
      </c>
      <c r="D206" s="391">
        <v>1</v>
      </c>
      <c r="E206" s="89" t="s">
        <v>792</v>
      </c>
      <c r="F206" s="23" t="s">
        <v>793</v>
      </c>
      <c r="G206" s="584"/>
      <c r="H206" s="554"/>
      <c r="I206" s="110"/>
      <c r="J206" s="100"/>
    </row>
    <row r="207" spans="1:10" ht="24">
      <c r="A207" s="98">
        <v>2760</v>
      </c>
      <c r="B207" s="40" t="s">
        <v>357</v>
      </c>
      <c r="C207" s="133">
        <v>6</v>
      </c>
      <c r="D207" s="134">
        <v>0</v>
      </c>
      <c r="E207" s="90" t="s">
        <v>794</v>
      </c>
      <c r="F207" s="18" t="s">
        <v>795</v>
      </c>
      <c r="G207" s="584"/>
      <c r="H207" s="554"/>
      <c r="I207" s="110"/>
      <c r="J207" s="110"/>
    </row>
    <row r="208" spans="1:10" s="19" customFormat="1" ht="10.5" customHeight="1">
      <c r="A208" s="98"/>
      <c r="B208" s="35"/>
      <c r="C208" s="133"/>
      <c r="D208" s="134"/>
      <c r="E208" s="89" t="s">
        <v>196</v>
      </c>
      <c r="F208" s="18"/>
      <c r="G208" s="584"/>
      <c r="H208" s="554"/>
      <c r="I208" s="109"/>
      <c r="J208" s="99"/>
    </row>
    <row r="209" spans="1:10" ht="24">
      <c r="A209" s="98">
        <v>2761</v>
      </c>
      <c r="B209" s="41" t="s">
        <v>357</v>
      </c>
      <c r="C209" s="390">
        <v>6</v>
      </c>
      <c r="D209" s="391">
        <v>1</v>
      </c>
      <c r="E209" s="89" t="s">
        <v>359</v>
      </c>
      <c r="F209" s="18"/>
      <c r="G209" s="584"/>
      <c r="H209" s="554"/>
      <c r="I209" s="110"/>
      <c r="J209" s="100"/>
    </row>
    <row r="210" spans="1:10">
      <c r="A210" s="98">
        <v>2762</v>
      </c>
      <c r="B210" s="41" t="s">
        <v>357</v>
      </c>
      <c r="C210" s="390">
        <v>6</v>
      </c>
      <c r="D210" s="391">
        <v>2</v>
      </c>
      <c r="E210" s="89" t="s">
        <v>794</v>
      </c>
      <c r="F210" s="23" t="s">
        <v>796</v>
      </c>
      <c r="G210" s="584"/>
      <c r="H210" s="554"/>
      <c r="I210" s="110"/>
      <c r="J210" s="100"/>
    </row>
    <row r="211" spans="1:10" s="127" customFormat="1" ht="33.75" customHeight="1">
      <c r="A211" s="123">
        <v>2800</v>
      </c>
      <c r="B211" s="40" t="s">
        <v>360</v>
      </c>
      <c r="C211" s="133">
        <v>0</v>
      </c>
      <c r="D211" s="134">
        <v>0</v>
      </c>
      <c r="E211" s="131" t="s">
        <v>40</v>
      </c>
      <c r="F211" s="124" t="s">
        <v>797</v>
      </c>
      <c r="G211" s="590">
        <v>6140</v>
      </c>
      <c r="H211" s="601">
        <f>H216+H230</f>
        <v>11540</v>
      </c>
      <c r="I211" s="457">
        <f>I216+I230</f>
        <v>6140</v>
      </c>
      <c r="J211" s="453">
        <f>J216+J230</f>
        <v>5400</v>
      </c>
    </row>
    <row r="212" spans="1:10" ht="11.25" customHeight="1">
      <c r="A212" s="96"/>
      <c r="B212" s="35"/>
      <c r="C212" s="388"/>
      <c r="D212" s="389"/>
      <c r="E212" s="89" t="s">
        <v>195</v>
      </c>
      <c r="F212" s="17"/>
      <c r="G212" s="584"/>
      <c r="H212" s="554"/>
      <c r="I212" s="108"/>
      <c r="J212" s="97"/>
    </row>
    <row r="213" spans="1:10">
      <c r="A213" s="98">
        <v>2810</v>
      </c>
      <c r="B213" s="41" t="s">
        <v>360</v>
      </c>
      <c r="C213" s="390">
        <v>1</v>
      </c>
      <c r="D213" s="391">
        <v>0</v>
      </c>
      <c r="E213" s="90" t="s">
        <v>798</v>
      </c>
      <c r="F213" s="18" t="s">
        <v>799</v>
      </c>
      <c r="G213" s="584"/>
      <c r="H213" s="554"/>
      <c r="I213" s="110"/>
      <c r="J213" s="110"/>
    </row>
    <row r="214" spans="1:10" s="19" customFormat="1" ht="10.5" customHeight="1">
      <c r="A214" s="98"/>
      <c r="B214" s="35"/>
      <c r="C214" s="133"/>
      <c r="D214" s="134"/>
      <c r="E214" s="89" t="s">
        <v>196</v>
      </c>
      <c r="F214" s="18"/>
      <c r="G214" s="584"/>
      <c r="H214" s="554"/>
      <c r="I214" s="109"/>
      <c r="J214" s="99"/>
    </row>
    <row r="215" spans="1:10">
      <c r="A215" s="98">
        <v>2811</v>
      </c>
      <c r="B215" s="41" t="s">
        <v>360</v>
      </c>
      <c r="C215" s="390">
        <v>1</v>
      </c>
      <c r="D215" s="391">
        <v>1</v>
      </c>
      <c r="E215" s="89" t="s">
        <v>798</v>
      </c>
      <c r="F215" s="23" t="s">
        <v>800</v>
      </c>
      <c r="G215" s="584"/>
      <c r="H215" s="554"/>
      <c r="I215" s="110"/>
      <c r="J215" s="100"/>
    </row>
    <row r="216" spans="1:10">
      <c r="A216" s="98">
        <v>2820</v>
      </c>
      <c r="B216" s="40" t="s">
        <v>360</v>
      </c>
      <c r="C216" s="133">
        <v>2</v>
      </c>
      <c r="D216" s="134">
        <v>0</v>
      </c>
      <c r="E216" s="90" t="s">
        <v>801</v>
      </c>
      <c r="F216" s="18" t="s">
        <v>802</v>
      </c>
      <c r="G216" s="590">
        <v>5290</v>
      </c>
      <c r="H216" s="601">
        <f>I216+J216</f>
        <v>10690</v>
      </c>
      <c r="I216" s="457">
        <f>I221</f>
        <v>5290</v>
      </c>
      <c r="J216" s="457">
        <v>5400</v>
      </c>
    </row>
    <row r="217" spans="1:10" s="19" customFormat="1" ht="10.5" customHeight="1">
      <c r="A217" s="98"/>
      <c r="B217" s="35"/>
      <c r="C217" s="133"/>
      <c r="D217" s="134"/>
      <c r="E217" s="89" t="s">
        <v>196</v>
      </c>
      <c r="F217" s="18"/>
      <c r="G217" s="584"/>
      <c r="H217" s="554"/>
      <c r="I217" s="109"/>
      <c r="J217" s="528"/>
    </row>
    <row r="218" spans="1:10">
      <c r="A218" s="98">
        <v>2821</v>
      </c>
      <c r="B218" s="41" t="s">
        <v>360</v>
      </c>
      <c r="C218" s="390">
        <v>2</v>
      </c>
      <c r="D218" s="391">
        <v>1</v>
      </c>
      <c r="E218" s="89" t="s">
        <v>361</v>
      </c>
      <c r="F218" s="18"/>
      <c r="G218" s="584"/>
      <c r="H218" s="554"/>
      <c r="I218" s="110"/>
      <c r="J218" s="559"/>
    </row>
    <row r="219" spans="1:10">
      <c r="A219" s="98">
        <v>2822</v>
      </c>
      <c r="B219" s="41" t="s">
        <v>360</v>
      </c>
      <c r="C219" s="390">
        <v>2</v>
      </c>
      <c r="D219" s="391">
        <v>2</v>
      </c>
      <c r="E219" s="89" t="s">
        <v>362</v>
      </c>
      <c r="F219" s="18"/>
      <c r="G219" s="584"/>
      <c r="H219" s="554"/>
      <c r="I219" s="110"/>
      <c r="J219" s="559"/>
    </row>
    <row r="220" spans="1:10">
      <c r="A220" s="98">
        <v>2823</v>
      </c>
      <c r="B220" s="41" t="s">
        <v>360</v>
      </c>
      <c r="C220" s="390">
        <v>2</v>
      </c>
      <c r="D220" s="391">
        <v>3</v>
      </c>
      <c r="E220" s="89" t="s">
        <v>398</v>
      </c>
      <c r="F220" s="23" t="s">
        <v>803</v>
      </c>
      <c r="G220" s="584"/>
      <c r="H220" s="554"/>
      <c r="I220" s="110"/>
      <c r="J220" s="559"/>
    </row>
    <row r="221" spans="1:10">
      <c r="A221" s="98">
        <v>2824</v>
      </c>
      <c r="B221" s="41" t="s">
        <v>360</v>
      </c>
      <c r="C221" s="390">
        <v>2</v>
      </c>
      <c r="D221" s="391">
        <v>4</v>
      </c>
      <c r="E221" s="89" t="s">
        <v>363</v>
      </c>
      <c r="F221" s="23"/>
      <c r="G221" s="590">
        <v>5290</v>
      </c>
      <c r="H221" s="601">
        <f>I221+J221</f>
        <v>10690</v>
      </c>
      <c r="I221" s="457">
        <v>5290</v>
      </c>
      <c r="J221" s="457">
        <v>5400</v>
      </c>
    </row>
    <row r="222" spans="1:10">
      <c r="A222" s="98">
        <v>2825</v>
      </c>
      <c r="B222" s="41" t="s">
        <v>360</v>
      </c>
      <c r="C222" s="390">
        <v>2</v>
      </c>
      <c r="D222" s="391">
        <v>5</v>
      </c>
      <c r="E222" s="89" t="s">
        <v>364</v>
      </c>
      <c r="F222" s="23"/>
      <c r="G222" s="584"/>
      <c r="H222" s="554"/>
      <c r="I222" s="110"/>
      <c r="J222" s="100"/>
    </row>
    <row r="223" spans="1:10">
      <c r="A223" s="98">
        <v>2826</v>
      </c>
      <c r="B223" s="41" t="s">
        <v>360</v>
      </c>
      <c r="C223" s="390">
        <v>2</v>
      </c>
      <c r="D223" s="391">
        <v>6</v>
      </c>
      <c r="E223" s="89" t="s">
        <v>365</v>
      </c>
      <c r="F223" s="23"/>
      <c r="G223" s="584"/>
      <c r="H223" s="554"/>
      <c r="I223" s="110"/>
      <c r="J223" s="100"/>
    </row>
    <row r="224" spans="1:10" ht="24">
      <c r="A224" s="98">
        <v>2827</v>
      </c>
      <c r="B224" s="41" t="s">
        <v>360</v>
      </c>
      <c r="C224" s="390">
        <v>2</v>
      </c>
      <c r="D224" s="391">
        <v>7</v>
      </c>
      <c r="E224" s="89" t="s">
        <v>366</v>
      </c>
      <c r="F224" s="23"/>
      <c r="G224" s="584"/>
      <c r="H224" s="554"/>
      <c r="I224" s="110"/>
      <c r="J224" s="100"/>
    </row>
    <row r="225" spans="1:10" ht="38.25" customHeight="1">
      <c r="A225" s="98">
        <v>2830</v>
      </c>
      <c r="B225" s="40" t="s">
        <v>360</v>
      </c>
      <c r="C225" s="133">
        <v>3</v>
      </c>
      <c r="D225" s="134">
        <v>0</v>
      </c>
      <c r="E225" s="90" t="s">
        <v>804</v>
      </c>
      <c r="F225" s="24" t="s">
        <v>805</v>
      </c>
      <c r="G225" s="584"/>
      <c r="H225" s="554"/>
      <c r="I225" s="110"/>
      <c r="J225" s="110"/>
    </row>
    <row r="226" spans="1:10" s="19" customFormat="1" ht="10.5" customHeight="1">
      <c r="A226" s="98"/>
      <c r="B226" s="35"/>
      <c r="C226" s="133"/>
      <c r="D226" s="134"/>
      <c r="E226" s="89" t="s">
        <v>196</v>
      </c>
      <c r="F226" s="18"/>
      <c r="G226" s="584"/>
      <c r="H226" s="554"/>
      <c r="I226" s="109"/>
      <c r="J226" s="99"/>
    </row>
    <row r="227" spans="1:10">
      <c r="A227" s="98">
        <v>2831</v>
      </c>
      <c r="B227" s="41" t="s">
        <v>360</v>
      </c>
      <c r="C227" s="390">
        <v>3</v>
      </c>
      <c r="D227" s="391">
        <v>1</v>
      </c>
      <c r="E227" s="89" t="s">
        <v>399</v>
      </c>
      <c r="F227" s="24"/>
      <c r="G227" s="584"/>
      <c r="H227" s="554"/>
      <c r="I227" s="110"/>
      <c r="J227" s="100"/>
    </row>
    <row r="228" spans="1:10">
      <c r="A228" s="98">
        <v>2832</v>
      </c>
      <c r="B228" s="41" t="s">
        <v>360</v>
      </c>
      <c r="C228" s="390">
        <v>3</v>
      </c>
      <c r="D228" s="391">
        <v>2</v>
      </c>
      <c r="E228" s="89" t="s">
        <v>407</v>
      </c>
      <c r="F228" s="24"/>
      <c r="G228" s="584"/>
      <c r="H228" s="554"/>
      <c r="I228" s="110"/>
      <c r="J228" s="100"/>
    </row>
    <row r="229" spans="1:10">
      <c r="A229" s="98">
        <v>2833</v>
      </c>
      <c r="B229" s="41" t="s">
        <v>360</v>
      </c>
      <c r="C229" s="390">
        <v>3</v>
      </c>
      <c r="D229" s="391">
        <v>3</v>
      </c>
      <c r="E229" s="89" t="s">
        <v>408</v>
      </c>
      <c r="F229" s="23" t="s">
        <v>806</v>
      </c>
      <c r="G229" s="584"/>
      <c r="H229" s="554"/>
      <c r="I229" s="110"/>
      <c r="J229" s="100"/>
    </row>
    <row r="230" spans="1:10" ht="14.25" customHeight="1">
      <c r="A230" s="98">
        <v>2840</v>
      </c>
      <c r="B230" s="40" t="s">
        <v>360</v>
      </c>
      <c r="C230" s="133">
        <v>4</v>
      </c>
      <c r="D230" s="134">
        <v>0</v>
      </c>
      <c r="E230" s="90" t="s">
        <v>409</v>
      </c>
      <c r="F230" s="24" t="s">
        <v>807</v>
      </c>
      <c r="G230" s="582">
        <v>850</v>
      </c>
      <c r="H230" s="596">
        <v>850</v>
      </c>
      <c r="I230" s="452">
        <f>I232</f>
        <v>850</v>
      </c>
      <c r="J230" s="110"/>
    </row>
    <row r="231" spans="1:10" s="19" customFormat="1" ht="10.5" customHeight="1">
      <c r="A231" s="98"/>
      <c r="B231" s="35"/>
      <c r="C231" s="133"/>
      <c r="D231" s="134"/>
      <c r="E231" s="89" t="s">
        <v>196</v>
      </c>
      <c r="F231" s="18"/>
      <c r="G231" s="582"/>
      <c r="H231" s="596"/>
      <c r="I231" s="461"/>
      <c r="J231" s="99"/>
    </row>
    <row r="232" spans="1:10" ht="14.25" customHeight="1">
      <c r="A232" s="98">
        <v>2841</v>
      </c>
      <c r="B232" s="41" t="s">
        <v>360</v>
      </c>
      <c r="C232" s="390">
        <v>4</v>
      </c>
      <c r="D232" s="391">
        <v>1</v>
      </c>
      <c r="E232" s="89" t="s">
        <v>410</v>
      </c>
      <c r="F232" s="24"/>
      <c r="G232" s="582">
        <v>850</v>
      </c>
      <c r="H232" s="596">
        <v>850</v>
      </c>
      <c r="I232" s="452">
        <v>850</v>
      </c>
      <c r="J232" s="100"/>
    </row>
    <row r="233" spans="1:10" ht="29.25" customHeight="1">
      <c r="A233" s="98">
        <v>2842</v>
      </c>
      <c r="B233" s="41" t="s">
        <v>360</v>
      </c>
      <c r="C233" s="390">
        <v>4</v>
      </c>
      <c r="D233" s="391">
        <v>2</v>
      </c>
      <c r="E233" s="89" t="s">
        <v>411</v>
      </c>
      <c r="F233" s="24"/>
      <c r="G233" s="584"/>
      <c r="H233" s="554"/>
      <c r="I233" s="110"/>
      <c r="J233" s="100"/>
    </row>
    <row r="234" spans="1:10" ht="15.75" customHeight="1">
      <c r="A234" s="98">
        <v>2843</v>
      </c>
      <c r="B234" s="41" t="s">
        <v>360</v>
      </c>
      <c r="C234" s="390">
        <v>4</v>
      </c>
      <c r="D234" s="391">
        <v>3</v>
      </c>
      <c r="E234" s="89" t="s">
        <v>409</v>
      </c>
      <c r="F234" s="23" t="s">
        <v>808</v>
      </c>
      <c r="G234" s="584"/>
      <c r="H234" s="554"/>
      <c r="I234" s="110"/>
      <c r="J234" s="100"/>
    </row>
    <row r="235" spans="1:10" ht="26.25" customHeight="1">
      <c r="A235" s="98">
        <v>2850</v>
      </c>
      <c r="B235" s="40" t="s">
        <v>360</v>
      </c>
      <c r="C235" s="133">
        <v>5</v>
      </c>
      <c r="D235" s="134">
        <v>0</v>
      </c>
      <c r="E235" s="92" t="s">
        <v>809</v>
      </c>
      <c r="F235" s="24" t="s">
        <v>810</v>
      </c>
      <c r="G235" s="584"/>
      <c r="H235" s="554"/>
      <c r="I235" s="110"/>
      <c r="J235" s="110"/>
    </row>
    <row r="236" spans="1:10" s="19" customFormat="1" ht="10.5" customHeight="1">
      <c r="A236" s="98"/>
      <c r="B236" s="35"/>
      <c r="C236" s="133"/>
      <c r="D236" s="134"/>
      <c r="E236" s="89" t="s">
        <v>196</v>
      </c>
      <c r="F236" s="18"/>
      <c r="G236" s="584"/>
      <c r="H236" s="554"/>
      <c r="I236" s="109"/>
      <c r="J236" s="99"/>
    </row>
    <row r="237" spans="1:10" ht="24" customHeight="1">
      <c r="A237" s="98">
        <v>2851</v>
      </c>
      <c r="B237" s="40" t="s">
        <v>360</v>
      </c>
      <c r="C237" s="133">
        <v>5</v>
      </c>
      <c r="D237" s="134">
        <v>1</v>
      </c>
      <c r="E237" s="93" t="s">
        <v>809</v>
      </c>
      <c r="F237" s="23" t="s">
        <v>811</v>
      </c>
      <c r="G237" s="584"/>
      <c r="H237" s="554"/>
      <c r="I237" s="110"/>
      <c r="J237" s="100"/>
    </row>
    <row r="238" spans="1:10" ht="27" customHeight="1">
      <c r="A238" s="98">
        <v>2860</v>
      </c>
      <c r="B238" s="40" t="s">
        <v>360</v>
      </c>
      <c r="C238" s="133">
        <v>6</v>
      </c>
      <c r="D238" s="134">
        <v>0</v>
      </c>
      <c r="E238" s="92" t="s">
        <v>812</v>
      </c>
      <c r="F238" s="24" t="s">
        <v>933</v>
      </c>
      <c r="G238" s="584"/>
      <c r="H238" s="554"/>
      <c r="I238" s="110"/>
      <c r="J238" s="110"/>
    </row>
    <row r="239" spans="1:10" s="19" customFormat="1" ht="10.5" customHeight="1">
      <c r="A239" s="98"/>
      <c r="B239" s="35"/>
      <c r="C239" s="133"/>
      <c r="D239" s="134"/>
      <c r="E239" s="89" t="s">
        <v>196</v>
      </c>
      <c r="F239" s="18"/>
      <c r="G239" s="584"/>
      <c r="H239" s="554"/>
      <c r="I239" s="109"/>
      <c r="J239" s="99"/>
    </row>
    <row r="240" spans="1:10" ht="12" customHeight="1">
      <c r="A240" s="98">
        <v>2861</v>
      </c>
      <c r="B240" s="41" t="s">
        <v>360</v>
      </c>
      <c r="C240" s="390">
        <v>6</v>
      </c>
      <c r="D240" s="391">
        <v>1</v>
      </c>
      <c r="E240" s="93" t="s">
        <v>812</v>
      </c>
      <c r="F240" s="23" t="s">
        <v>934</v>
      </c>
      <c r="G240" s="584"/>
      <c r="H240" s="554"/>
      <c r="I240" s="110"/>
      <c r="J240" s="100"/>
    </row>
    <row r="241" spans="1:10" s="127" customFormat="1" ht="44.25" customHeight="1">
      <c r="A241" s="123">
        <v>2900</v>
      </c>
      <c r="B241" s="40" t="s">
        <v>367</v>
      </c>
      <c r="C241" s="133">
        <v>0</v>
      </c>
      <c r="D241" s="134">
        <v>0</v>
      </c>
      <c r="E241" s="131" t="s">
        <v>41</v>
      </c>
      <c r="F241" s="124" t="s">
        <v>935</v>
      </c>
      <c r="G241" s="590">
        <v>49500</v>
      </c>
      <c r="H241" s="601">
        <f>I241+J241</f>
        <v>59242.395000000004</v>
      </c>
      <c r="I241" s="457">
        <f>I243</f>
        <v>49500</v>
      </c>
      <c r="J241" s="537">
        <v>9742.3950000000004</v>
      </c>
    </row>
    <row r="242" spans="1:10" ht="11.25" customHeight="1">
      <c r="A242" s="96"/>
      <c r="B242" s="35"/>
      <c r="C242" s="388"/>
      <c r="D242" s="389"/>
      <c r="E242" s="89" t="s">
        <v>195</v>
      </c>
      <c r="F242" s="17"/>
      <c r="G242" s="584"/>
      <c r="H242" s="554"/>
      <c r="I242" s="108"/>
      <c r="J242" s="529"/>
    </row>
    <row r="243" spans="1:10" ht="24">
      <c r="A243" s="98">
        <v>2910</v>
      </c>
      <c r="B243" s="40" t="s">
        <v>367</v>
      </c>
      <c r="C243" s="133">
        <v>1</v>
      </c>
      <c r="D243" s="134">
        <v>0</v>
      </c>
      <c r="E243" s="90" t="s">
        <v>400</v>
      </c>
      <c r="F243" s="18" t="s">
        <v>936</v>
      </c>
      <c r="G243" s="590">
        <v>49500</v>
      </c>
      <c r="H243" s="601">
        <f>I243+J243</f>
        <v>59242.395000000004</v>
      </c>
      <c r="I243" s="457">
        <f>I245</f>
        <v>49500</v>
      </c>
      <c r="J243" s="452">
        <v>9742.3950000000004</v>
      </c>
    </row>
    <row r="244" spans="1:10" s="19" customFormat="1" ht="10.5" customHeight="1">
      <c r="A244" s="98"/>
      <c r="B244" s="35"/>
      <c r="C244" s="133"/>
      <c r="D244" s="134"/>
      <c r="E244" s="89" t="s">
        <v>196</v>
      </c>
      <c r="F244" s="18"/>
      <c r="G244" s="584"/>
      <c r="H244" s="554"/>
      <c r="I244" s="109"/>
      <c r="J244" s="528"/>
    </row>
    <row r="245" spans="1:10">
      <c r="A245" s="98">
        <v>2911</v>
      </c>
      <c r="B245" s="41" t="s">
        <v>367</v>
      </c>
      <c r="C245" s="390">
        <v>1</v>
      </c>
      <c r="D245" s="391">
        <v>1</v>
      </c>
      <c r="E245" s="89" t="s">
        <v>937</v>
      </c>
      <c r="F245" s="23" t="s">
        <v>938</v>
      </c>
      <c r="G245" s="590">
        <v>49500</v>
      </c>
      <c r="H245" s="601">
        <f>I245+J245</f>
        <v>59242.395000000004</v>
      </c>
      <c r="I245" s="457">
        <v>49500</v>
      </c>
      <c r="J245" s="452">
        <v>9742.3950000000004</v>
      </c>
    </row>
    <row r="246" spans="1:10">
      <c r="A246" s="98">
        <v>2912</v>
      </c>
      <c r="B246" s="41" t="s">
        <v>367</v>
      </c>
      <c r="C246" s="390">
        <v>1</v>
      </c>
      <c r="D246" s="391">
        <v>2</v>
      </c>
      <c r="E246" s="89" t="s">
        <v>368</v>
      </c>
      <c r="F246" s="23" t="s">
        <v>939</v>
      </c>
      <c r="G246" s="584"/>
      <c r="H246" s="554"/>
      <c r="I246" s="110"/>
      <c r="J246" s="100"/>
    </row>
    <row r="247" spans="1:10">
      <c r="A247" s="98">
        <v>2920</v>
      </c>
      <c r="B247" s="40" t="s">
        <v>367</v>
      </c>
      <c r="C247" s="133">
        <v>2</v>
      </c>
      <c r="D247" s="134">
        <v>0</v>
      </c>
      <c r="E247" s="90" t="s">
        <v>369</v>
      </c>
      <c r="F247" s="18" t="s">
        <v>940</v>
      </c>
      <c r="G247" s="584"/>
      <c r="H247" s="554"/>
      <c r="I247" s="110"/>
      <c r="J247" s="110"/>
    </row>
    <row r="248" spans="1:10" s="19" customFormat="1" ht="10.5" customHeight="1">
      <c r="A248" s="98"/>
      <c r="B248" s="35"/>
      <c r="C248" s="133"/>
      <c r="D248" s="134"/>
      <c r="E248" s="89" t="s">
        <v>196</v>
      </c>
      <c r="F248" s="18"/>
      <c r="G248" s="584"/>
      <c r="H248" s="554"/>
      <c r="I248" s="109"/>
      <c r="J248" s="99"/>
    </row>
    <row r="249" spans="1:10">
      <c r="A249" s="98">
        <v>2921</v>
      </c>
      <c r="B249" s="41" t="s">
        <v>367</v>
      </c>
      <c r="C249" s="390">
        <v>2</v>
      </c>
      <c r="D249" s="391">
        <v>1</v>
      </c>
      <c r="E249" s="89" t="s">
        <v>370</v>
      </c>
      <c r="F249" s="23" t="s">
        <v>941</v>
      </c>
      <c r="G249" s="584"/>
      <c r="H249" s="554"/>
      <c r="I249" s="110"/>
      <c r="J249" s="100"/>
    </row>
    <row r="250" spans="1:10">
      <c r="A250" s="98">
        <v>2922</v>
      </c>
      <c r="B250" s="41" t="s">
        <v>367</v>
      </c>
      <c r="C250" s="390">
        <v>2</v>
      </c>
      <c r="D250" s="391">
        <v>2</v>
      </c>
      <c r="E250" s="89" t="s">
        <v>371</v>
      </c>
      <c r="F250" s="23" t="s">
        <v>942</v>
      </c>
      <c r="G250" s="584"/>
      <c r="H250" s="554"/>
      <c r="I250" s="110"/>
      <c r="J250" s="100"/>
    </row>
    <row r="251" spans="1:10" ht="36">
      <c r="A251" s="98">
        <v>2930</v>
      </c>
      <c r="B251" s="40" t="s">
        <v>367</v>
      </c>
      <c r="C251" s="133">
        <v>3</v>
      </c>
      <c r="D251" s="134">
        <v>0</v>
      </c>
      <c r="E251" s="90" t="s">
        <v>372</v>
      </c>
      <c r="F251" s="18" t="s">
        <v>943</v>
      </c>
      <c r="G251" s="584"/>
      <c r="H251" s="554"/>
      <c r="I251" s="110"/>
      <c r="J251" s="110"/>
    </row>
    <row r="252" spans="1:10" s="19" customFormat="1" ht="10.5" customHeight="1">
      <c r="A252" s="98"/>
      <c r="B252" s="35"/>
      <c r="C252" s="133"/>
      <c r="D252" s="134"/>
      <c r="E252" s="89" t="s">
        <v>196</v>
      </c>
      <c r="F252" s="18"/>
      <c r="G252" s="584"/>
      <c r="H252" s="554"/>
      <c r="I252" s="109"/>
      <c r="J252" s="99"/>
    </row>
    <row r="253" spans="1:10" ht="24">
      <c r="A253" s="98">
        <v>2931</v>
      </c>
      <c r="B253" s="41" t="s">
        <v>367</v>
      </c>
      <c r="C253" s="390">
        <v>3</v>
      </c>
      <c r="D253" s="391">
        <v>1</v>
      </c>
      <c r="E253" s="89" t="s">
        <v>373</v>
      </c>
      <c r="F253" s="23" t="s">
        <v>944</v>
      </c>
      <c r="G253" s="584"/>
      <c r="H253" s="554"/>
      <c r="I253" s="110"/>
      <c r="J253" s="100"/>
    </row>
    <row r="254" spans="1:10">
      <c r="A254" s="98">
        <v>2932</v>
      </c>
      <c r="B254" s="41" t="s">
        <v>367</v>
      </c>
      <c r="C254" s="390">
        <v>3</v>
      </c>
      <c r="D254" s="391">
        <v>2</v>
      </c>
      <c r="E254" s="89" t="s">
        <v>374</v>
      </c>
      <c r="F254" s="23"/>
      <c r="G254" s="584"/>
      <c r="H254" s="554"/>
      <c r="I254" s="110"/>
      <c r="J254" s="100"/>
    </row>
    <row r="255" spans="1:10">
      <c r="A255" s="98">
        <v>2940</v>
      </c>
      <c r="B255" s="40" t="s">
        <v>367</v>
      </c>
      <c r="C255" s="133">
        <v>4</v>
      </c>
      <c r="D255" s="134">
        <v>0</v>
      </c>
      <c r="E255" s="90" t="s">
        <v>945</v>
      </c>
      <c r="F255" s="18" t="s">
        <v>946</v>
      </c>
      <c r="G255" s="584"/>
      <c r="H255" s="554"/>
      <c r="I255" s="110"/>
      <c r="J255" s="110"/>
    </row>
    <row r="256" spans="1:10" s="19" customFormat="1" ht="10.5" customHeight="1">
      <c r="A256" s="98"/>
      <c r="B256" s="35"/>
      <c r="C256" s="133"/>
      <c r="D256" s="134"/>
      <c r="E256" s="89" t="s">
        <v>196</v>
      </c>
      <c r="F256" s="18"/>
      <c r="G256" s="584"/>
      <c r="H256" s="554"/>
      <c r="I256" s="109"/>
      <c r="J256" s="99"/>
    </row>
    <row r="257" spans="1:10">
      <c r="A257" s="98">
        <v>2941</v>
      </c>
      <c r="B257" s="41" t="s">
        <v>367</v>
      </c>
      <c r="C257" s="390">
        <v>4</v>
      </c>
      <c r="D257" s="391">
        <v>1</v>
      </c>
      <c r="E257" s="89" t="s">
        <v>375</v>
      </c>
      <c r="F257" s="23" t="s">
        <v>947</v>
      </c>
      <c r="G257" s="584"/>
      <c r="H257" s="554"/>
      <c r="I257" s="110"/>
      <c r="J257" s="100"/>
    </row>
    <row r="258" spans="1:10">
      <c r="A258" s="98">
        <v>2942</v>
      </c>
      <c r="B258" s="41" t="s">
        <v>367</v>
      </c>
      <c r="C258" s="390">
        <v>4</v>
      </c>
      <c r="D258" s="391">
        <v>2</v>
      </c>
      <c r="E258" s="89" t="s">
        <v>376</v>
      </c>
      <c r="F258" s="23" t="s">
        <v>948</v>
      </c>
      <c r="G258" s="584"/>
      <c r="H258" s="554"/>
      <c r="I258" s="110"/>
      <c r="J258" s="100"/>
    </row>
    <row r="259" spans="1:10" ht="24">
      <c r="A259" s="98">
        <v>2950</v>
      </c>
      <c r="B259" s="40" t="s">
        <v>367</v>
      </c>
      <c r="C259" s="133">
        <v>5</v>
      </c>
      <c r="D259" s="134">
        <v>0</v>
      </c>
      <c r="E259" s="90" t="s">
        <v>949</v>
      </c>
      <c r="F259" s="18" t="s">
        <v>950</v>
      </c>
      <c r="G259" s="584"/>
      <c r="H259" s="554"/>
      <c r="I259" s="110"/>
      <c r="J259" s="110"/>
    </row>
    <row r="260" spans="1:10" s="19" customFormat="1" ht="10.5" customHeight="1">
      <c r="A260" s="98"/>
      <c r="B260" s="35"/>
      <c r="C260" s="133"/>
      <c r="D260" s="134"/>
      <c r="E260" s="89" t="s">
        <v>196</v>
      </c>
      <c r="F260" s="18"/>
      <c r="G260" s="584"/>
      <c r="H260" s="554"/>
      <c r="I260" s="109"/>
      <c r="J260" s="99"/>
    </row>
    <row r="261" spans="1:10">
      <c r="A261" s="98">
        <v>2951</v>
      </c>
      <c r="B261" s="41" t="s">
        <v>367</v>
      </c>
      <c r="C261" s="390">
        <v>5</v>
      </c>
      <c r="D261" s="391">
        <v>1</v>
      </c>
      <c r="E261" s="89" t="s">
        <v>377</v>
      </c>
      <c r="F261" s="18"/>
      <c r="G261" s="584"/>
      <c r="H261" s="554"/>
      <c r="I261" s="110"/>
      <c r="J261" s="100"/>
    </row>
    <row r="262" spans="1:10">
      <c r="A262" s="98">
        <v>2952</v>
      </c>
      <c r="B262" s="41" t="s">
        <v>367</v>
      </c>
      <c r="C262" s="390">
        <v>5</v>
      </c>
      <c r="D262" s="391">
        <v>2</v>
      </c>
      <c r="E262" s="89" t="s">
        <v>378</v>
      </c>
      <c r="F262" s="23" t="s">
        <v>951</v>
      </c>
      <c r="G262" s="584"/>
      <c r="H262" s="554"/>
      <c r="I262" s="110"/>
      <c r="J262" s="100"/>
    </row>
    <row r="263" spans="1:10" ht="24">
      <c r="A263" s="98">
        <v>2960</v>
      </c>
      <c r="B263" s="40" t="s">
        <v>367</v>
      </c>
      <c r="C263" s="133">
        <v>6</v>
      </c>
      <c r="D263" s="134">
        <v>0</v>
      </c>
      <c r="E263" s="90" t="s">
        <v>952</v>
      </c>
      <c r="F263" s="18" t="s">
        <v>953</v>
      </c>
      <c r="G263" s="584"/>
      <c r="H263" s="554"/>
      <c r="I263" s="110"/>
      <c r="J263" s="110"/>
    </row>
    <row r="264" spans="1:10" s="19" customFormat="1" ht="10.5" customHeight="1">
      <c r="A264" s="98"/>
      <c r="B264" s="35"/>
      <c r="C264" s="133"/>
      <c r="D264" s="134"/>
      <c r="E264" s="89" t="s">
        <v>196</v>
      </c>
      <c r="F264" s="18"/>
      <c r="G264" s="584"/>
      <c r="H264" s="554"/>
      <c r="I264" s="109"/>
      <c r="J264" s="99"/>
    </row>
    <row r="265" spans="1:10" ht="24">
      <c r="A265" s="98">
        <v>2961</v>
      </c>
      <c r="B265" s="41" t="s">
        <v>367</v>
      </c>
      <c r="C265" s="390">
        <v>6</v>
      </c>
      <c r="D265" s="391">
        <v>1</v>
      </c>
      <c r="E265" s="89" t="s">
        <v>952</v>
      </c>
      <c r="F265" s="23" t="s">
        <v>954</v>
      </c>
      <c r="G265" s="584"/>
      <c r="H265" s="554"/>
      <c r="I265" s="110"/>
      <c r="J265" s="100"/>
    </row>
    <row r="266" spans="1:10" ht="24">
      <c r="A266" s="98">
        <v>2970</v>
      </c>
      <c r="B266" s="40" t="s">
        <v>367</v>
      </c>
      <c r="C266" s="133">
        <v>7</v>
      </c>
      <c r="D266" s="134">
        <v>0</v>
      </c>
      <c r="E266" s="90" t="s">
        <v>955</v>
      </c>
      <c r="F266" s="18" t="s">
        <v>956</v>
      </c>
      <c r="G266" s="584"/>
      <c r="H266" s="554"/>
      <c r="I266" s="110"/>
      <c r="J266" s="110"/>
    </row>
    <row r="267" spans="1:10" s="19" customFormat="1" ht="10.5" customHeight="1">
      <c r="A267" s="98"/>
      <c r="B267" s="35"/>
      <c r="C267" s="133"/>
      <c r="D267" s="134"/>
      <c r="E267" s="89" t="s">
        <v>196</v>
      </c>
      <c r="F267" s="18"/>
      <c r="G267" s="584"/>
      <c r="H267" s="554"/>
      <c r="I267" s="109"/>
      <c r="J267" s="99"/>
    </row>
    <row r="268" spans="1:10" ht="24">
      <c r="A268" s="98">
        <v>2971</v>
      </c>
      <c r="B268" s="41" t="s">
        <v>367</v>
      </c>
      <c r="C268" s="390">
        <v>7</v>
      </c>
      <c r="D268" s="391">
        <v>1</v>
      </c>
      <c r="E268" s="89" t="s">
        <v>955</v>
      </c>
      <c r="F268" s="23" t="s">
        <v>956</v>
      </c>
      <c r="G268" s="584"/>
      <c r="H268" s="554"/>
      <c r="I268" s="110"/>
      <c r="J268" s="100"/>
    </row>
    <row r="269" spans="1:10">
      <c r="A269" s="98">
        <v>2980</v>
      </c>
      <c r="B269" s="40" t="s">
        <v>367</v>
      </c>
      <c r="C269" s="133">
        <v>8</v>
      </c>
      <c r="D269" s="134">
        <v>0</v>
      </c>
      <c r="E269" s="90" t="s">
        <v>957</v>
      </c>
      <c r="F269" s="18" t="s">
        <v>958</v>
      </c>
      <c r="G269" s="584"/>
      <c r="H269" s="554"/>
      <c r="I269" s="110"/>
      <c r="J269" s="110"/>
    </row>
    <row r="270" spans="1:10" s="19" customFormat="1" ht="10.5" customHeight="1">
      <c r="A270" s="98"/>
      <c r="B270" s="35"/>
      <c r="C270" s="133"/>
      <c r="D270" s="134"/>
      <c r="E270" s="89" t="s">
        <v>196</v>
      </c>
      <c r="F270" s="18"/>
      <c r="G270" s="584"/>
      <c r="H270" s="554"/>
      <c r="I270" s="109"/>
      <c r="J270" s="99"/>
    </row>
    <row r="271" spans="1:10">
      <c r="A271" s="98">
        <v>2981</v>
      </c>
      <c r="B271" s="41" t="s">
        <v>367</v>
      </c>
      <c r="C271" s="390">
        <v>8</v>
      </c>
      <c r="D271" s="391">
        <v>1</v>
      </c>
      <c r="E271" s="89" t="s">
        <v>957</v>
      </c>
      <c r="F271" s="23" t="s">
        <v>959</v>
      </c>
      <c r="G271" s="584"/>
      <c r="H271" s="554"/>
      <c r="I271" s="110"/>
      <c r="J271" s="100"/>
    </row>
    <row r="272" spans="1:10" s="127" customFormat="1" ht="42" customHeight="1">
      <c r="A272" s="123">
        <v>3000</v>
      </c>
      <c r="B272" s="40" t="s">
        <v>380</v>
      </c>
      <c r="C272" s="133">
        <v>0</v>
      </c>
      <c r="D272" s="134">
        <v>0</v>
      </c>
      <c r="E272" s="131" t="s">
        <v>42</v>
      </c>
      <c r="F272" s="124" t="s">
        <v>960</v>
      </c>
      <c r="G272" s="590">
        <v>5750</v>
      </c>
      <c r="H272" s="601">
        <v>5750</v>
      </c>
      <c r="I272" s="457">
        <f>I274+I284+I293</f>
        <v>5750</v>
      </c>
      <c r="J272" s="125"/>
    </row>
    <row r="273" spans="1:10" ht="11.25" customHeight="1">
      <c r="A273" s="96"/>
      <c r="B273" s="35"/>
      <c r="C273" s="388"/>
      <c r="D273" s="389"/>
      <c r="E273" s="89" t="s">
        <v>195</v>
      </c>
      <c r="F273" s="17"/>
      <c r="G273" s="584"/>
      <c r="H273" s="554"/>
      <c r="I273" s="108"/>
      <c r="J273" s="97"/>
    </row>
    <row r="274" spans="1:10" ht="14.25" customHeight="1">
      <c r="A274" s="98">
        <v>3010</v>
      </c>
      <c r="B274" s="40" t="s">
        <v>380</v>
      </c>
      <c r="C274" s="133">
        <v>1</v>
      </c>
      <c r="D274" s="134">
        <v>0</v>
      </c>
      <c r="E274" s="90" t="s">
        <v>379</v>
      </c>
      <c r="F274" s="18" t="s">
        <v>961</v>
      </c>
      <c r="G274" s="582"/>
      <c r="H274" s="596"/>
      <c r="I274" s="452"/>
      <c r="J274" s="110"/>
    </row>
    <row r="275" spans="1:10" s="19" customFormat="1" ht="10.5" customHeight="1">
      <c r="A275" s="98"/>
      <c r="B275" s="35"/>
      <c r="C275" s="133"/>
      <c r="D275" s="134"/>
      <c r="E275" s="89" t="s">
        <v>196</v>
      </c>
      <c r="F275" s="18"/>
      <c r="G275" s="585"/>
      <c r="H275" s="566"/>
      <c r="I275" s="461"/>
      <c r="J275" s="99"/>
    </row>
    <row r="276" spans="1:10">
      <c r="A276" s="98">
        <v>3011</v>
      </c>
      <c r="B276" s="41" t="s">
        <v>380</v>
      </c>
      <c r="C276" s="390">
        <v>1</v>
      </c>
      <c r="D276" s="391">
        <v>1</v>
      </c>
      <c r="E276" s="89" t="s">
        <v>0</v>
      </c>
      <c r="F276" s="23" t="s">
        <v>1</v>
      </c>
      <c r="G276" s="582"/>
      <c r="H276" s="596"/>
      <c r="I276" s="452"/>
      <c r="J276" s="100"/>
    </row>
    <row r="277" spans="1:10">
      <c r="A277" s="98">
        <v>3012</v>
      </c>
      <c r="B277" s="41" t="s">
        <v>380</v>
      </c>
      <c r="C277" s="390">
        <v>1</v>
      </c>
      <c r="D277" s="391">
        <v>2</v>
      </c>
      <c r="E277" s="89" t="s">
        <v>2</v>
      </c>
      <c r="F277" s="23" t="s">
        <v>3</v>
      </c>
      <c r="G277" s="585"/>
      <c r="H277" s="566"/>
      <c r="I277" s="462"/>
      <c r="J277" s="100"/>
    </row>
    <row r="278" spans="1:10">
      <c r="A278" s="98">
        <v>3020</v>
      </c>
      <c r="B278" s="40" t="s">
        <v>380</v>
      </c>
      <c r="C278" s="133">
        <v>2</v>
      </c>
      <c r="D278" s="134">
        <v>0</v>
      </c>
      <c r="E278" s="90" t="s">
        <v>4</v>
      </c>
      <c r="F278" s="18" t="s">
        <v>5</v>
      </c>
      <c r="G278" s="585"/>
      <c r="H278" s="566"/>
      <c r="I278" s="462"/>
      <c r="J278" s="110"/>
    </row>
    <row r="279" spans="1:10" s="19" customFormat="1" ht="10.5" customHeight="1">
      <c r="A279" s="98"/>
      <c r="B279" s="35"/>
      <c r="C279" s="133"/>
      <c r="D279" s="134"/>
      <c r="E279" s="89" t="s">
        <v>196</v>
      </c>
      <c r="F279" s="18"/>
      <c r="G279" s="585"/>
      <c r="H279" s="566"/>
      <c r="I279" s="461"/>
      <c r="J279" s="99"/>
    </row>
    <row r="280" spans="1:10">
      <c r="A280" s="98">
        <v>3021</v>
      </c>
      <c r="B280" s="41" t="s">
        <v>380</v>
      </c>
      <c r="C280" s="390">
        <v>2</v>
      </c>
      <c r="D280" s="391">
        <v>1</v>
      </c>
      <c r="E280" s="89" t="s">
        <v>4</v>
      </c>
      <c r="F280" s="23" t="s">
        <v>6</v>
      </c>
      <c r="G280" s="585"/>
      <c r="H280" s="566"/>
      <c r="I280" s="462"/>
      <c r="J280" s="100"/>
    </row>
    <row r="281" spans="1:10">
      <c r="A281" s="98">
        <v>3030</v>
      </c>
      <c r="B281" s="40" t="s">
        <v>380</v>
      </c>
      <c r="C281" s="133">
        <v>3</v>
      </c>
      <c r="D281" s="134">
        <v>0</v>
      </c>
      <c r="E281" s="90" t="s">
        <v>7</v>
      </c>
      <c r="F281" s="18" t="s">
        <v>8</v>
      </c>
      <c r="G281" s="585"/>
      <c r="H281" s="566"/>
      <c r="I281" s="462"/>
      <c r="J281" s="110"/>
    </row>
    <row r="282" spans="1:10" s="19" customFormat="1">
      <c r="A282" s="98"/>
      <c r="B282" s="35"/>
      <c r="C282" s="133"/>
      <c r="D282" s="134"/>
      <c r="E282" s="89" t="s">
        <v>196</v>
      </c>
      <c r="F282" s="18"/>
      <c r="G282" s="585"/>
      <c r="H282" s="566"/>
      <c r="I282" s="461"/>
      <c r="J282" s="99"/>
    </row>
    <row r="283" spans="1:10" s="19" customFormat="1">
      <c r="A283" s="98">
        <v>3031</v>
      </c>
      <c r="B283" s="41" t="s">
        <v>380</v>
      </c>
      <c r="C283" s="390">
        <v>3</v>
      </c>
      <c r="D283" s="391" t="s">
        <v>257</v>
      </c>
      <c r="E283" s="89" t="s">
        <v>7</v>
      </c>
      <c r="F283" s="18"/>
      <c r="G283" s="585"/>
      <c r="H283" s="566"/>
      <c r="I283" s="461"/>
      <c r="J283" s="99"/>
    </row>
    <row r="284" spans="1:10">
      <c r="A284" s="98">
        <v>3040</v>
      </c>
      <c r="B284" s="40" t="s">
        <v>380</v>
      </c>
      <c r="C284" s="133">
        <v>4</v>
      </c>
      <c r="D284" s="134">
        <v>0</v>
      </c>
      <c r="E284" s="90" t="s">
        <v>9</v>
      </c>
      <c r="F284" s="18" t="s">
        <v>10</v>
      </c>
      <c r="G284" s="582"/>
      <c r="H284" s="596"/>
      <c r="I284" s="452"/>
      <c r="J284" s="110"/>
    </row>
    <row r="285" spans="1:10" s="19" customFormat="1" ht="10.5" customHeight="1">
      <c r="A285" s="98"/>
      <c r="B285" s="35"/>
      <c r="C285" s="133"/>
      <c r="D285" s="134"/>
      <c r="E285" s="89" t="s">
        <v>196</v>
      </c>
      <c r="F285" s="18"/>
      <c r="G285" s="584"/>
      <c r="H285" s="554"/>
      <c r="I285" s="109"/>
      <c r="J285" s="99"/>
    </row>
    <row r="286" spans="1:10">
      <c r="A286" s="98">
        <v>3041</v>
      </c>
      <c r="B286" s="41" t="s">
        <v>380</v>
      </c>
      <c r="C286" s="390">
        <v>4</v>
      </c>
      <c r="D286" s="391">
        <v>1</v>
      </c>
      <c r="E286" s="89" t="s">
        <v>9</v>
      </c>
      <c r="F286" s="23" t="s">
        <v>11</v>
      </c>
      <c r="G286" s="582"/>
      <c r="H286" s="596"/>
      <c r="I286" s="452"/>
      <c r="J286" s="100"/>
    </row>
    <row r="287" spans="1:10">
      <c r="A287" s="98">
        <v>3050</v>
      </c>
      <c r="B287" s="40" t="s">
        <v>380</v>
      </c>
      <c r="C287" s="133">
        <v>5</v>
      </c>
      <c r="D287" s="134">
        <v>0</v>
      </c>
      <c r="E287" s="90" t="s">
        <v>12</v>
      </c>
      <c r="F287" s="18" t="s">
        <v>13</v>
      </c>
      <c r="G287" s="584"/>
      <c r="H287" s="554"/>
      <c r="I287" s="110"/>
      <c r="J287" s="110"/>
    </row>
    <row r="288" spans="1:10" s="19" customFormat="1" ht="10.5" customHeight="1">
      <c r="A288" s="98"/>
      <c r="B288" s="35"/>
      <c r="C288" s="133"/>
      <c r="D288" s="134"/>
      <c r="E288" s="89" t="s">
        <v>196</v>
      </c>
      <c r="F288" s="18"/>
      <c r="G288" s="584"/>
      <c r="H288" s="554"/>
      <c r="I288" s="109"/>
      <c r="J288" s="99"/>
    </row>
    <row r="289" spans="1:10">
      <c r="A289" s="98">
        <v>3051</v>
      </c>
      <c r="B289" s="41" t="s">
        <v>380</v>
      </c>
      <c r="C289" s="390">
        <v>5</v>
      </c>
      <c r="D289" s="391">
        <v>1</v>
      </c>
      <c r="E289" s="89" t="s">
        <v>12</v>
      </c>
      <c r="F289" s="23" t="s">
        <v>13</v>
      </c>
      <c r="G289" s="584"/>
      <c r="H289" s="554"/>
      <c r="I289" s="110"/>
      <c r="J289" s="100"/>
    </row>
    <row r="290" spans="1:10">
      <c r="A290" s="98">
        <v>3060</v>
      </c>
      <c r="B290" s="40" t="s">
        <v>380</v>
      </c>
      <c r="C290" s="133">
        <v>6</v>
      </c>
      <c r="D290" s="134">
        <v>0</v>
      </c>
      <c r="E290" s="90" t="s">
        <v>14</v>
      </c>
      <c r="F290" s="18" t="s">
        <v>15</v>
      </c>
      <c r="G290" s="584"/>
      <c r="H290" s="554"/>
      <c r="I290" s="110"/>
      <c r="J290" s="110"/>
    </row>
    <row r="291" spans="1:10" s="19" customFormat="1" ht="10.5" customHeight="1">
      <c r="A291" s="98"/>
      <c r="B291" s="35"/>
      <c r="C291" s="133"/>
      <c r="D291" s="134"/>
      <c r="E291" s="89" t="s">
        <v>196</v>
      </c>
      <c r="F291" s="18"/>
      <c r="G291" s="584"/>
      <c r="H291" s="554"/>
      <c r="I291" s="109"/>
      <c r="J291" s="99"/>
    </row>
    <row r="292" spans="1:10">
      <c r="A292" s="98">
        <v>3061</v>
      </c>
      <c r="B292" s="41" t="s">
        <v>380</v>
      </c>
      <c r="C292" s="390">
        <v>6</v>
      </c>
      <c r="D292" s="391">
        <v>1</v>
      </c>
      <c r="E292" s="89" t="s">
        <v>14</v>
      </c>
      <c r="F292" s="23" t="s">
        <v>15</v>
      </c>
      <c r="G292" s="584"/>
      <c r="H292" s="554"/>
      <c r="I292" s="110"/>
      <c r="J292" s="100"/>
    </row>
    <row r="293" spans="1:10" ht="28.5">
      <c r="A293" s="98">
        <v>3070</v>
      </c>
      <c r="B293" s="40" t="s">
        <v>380</v>
      </c>
      <c r="C293" s="133">
        <v>7</v>
      </c>
      <c r="D293" s="134">
        <v>0</v>
      </c>
      <c r="E293" s="90" t="s">
        <v>16</v>
      </c>
      <c r="F293" s="18" t="s">
        <v>17</v>
      </c>
      <c r="G293" s="577">
        <v>5750</v>
      </c>
      <c r="H293" s="597">
        <v>5750</v>
      </c>
      <c r="I293" s="451">
        <f>I295</f>
        <v>5750</v>
      </c>
      <c r="J293" s="110"/>
    </row>
    <row r="294" spans="1:10" s="19" customFormat="1" ht="10.5" customHeight="1">
      <c r="A294" s="98"/>
      <c r="B294" s="35"/>
      <c r="C294" s="133"/>
      <c r="D294" s="134"/>
      <c r="E294" s="89" t="s">
        <v>196</v>
      </c>
      <c r="F294" s="18"/>
      <c r="G294" s="576"/>
      <c r="H294" s="565"/>
      <c r="I294" s="109"/>
      <c r="J294" s="99"/>
    </row>
    <row r="295" spans="1:10" ht="24">
      <c r="A295" s="98">
        <v>3071</v>
      </c>
      <c r="B295" s="41" t="s">
        <v>380</v>
      </c>
      <c r="C295" s="390">
        <v>7</v>
      </c>
      <c r="D295" s="391">
        <v>1</v>
      </c>
      <c r="E295" s="89" t="s">
        <v>16</v>
      </c>
      <c r="F295" s="23" t="s">
        <v>19</v>
      </c>
      <c r="G295" s="577">
        <v>5750</v>
      </c>
      <c r="H295" s="597">
        <v>5750</v>
      </c>
      <c r="I295" s="451">
        <v>5750</v>
      </c>
      <c r="J295" s="100"/>
    </row>
    <row r="296" spans="1:10" ht="36">
      <c r="A296" s="98">
        <v>3080</v>
      </c>
      <c r="B296" s="40" t="s">
        <v>380</v>
      </c>
      <c r="C296" s="133">
        <v>8</v>
      </c>
      <c r="D296" s="134">
        <v>0</v>
      </c>
      <c r="E296" s="90" t="s">
        <v>20</v>
      </c>
      <c r="F296" s="18" t="s">
        <v>21</v>
      </c>
      <c r="G296" s="584"/>
      <c r="H296" s="554"/>
      <c r="I296" s="110"/>
      <c r="J296" s="110"/>
    </row>
    <row r="297" spans="1:10" s="19" customFormat="1" ht="10.5" customHeight="1">
      <c r="A297" s="98"/>
      <c r="B297" s="35"/>
      <c r="C297" s="133"/>
      <c r="D297" s="134"/>
      <c r="E297" s="89" t="s">
        <v>196</v>
      </c>
      <c r="F297" s="18"/>
      <c r="G297" s="584"/>
      <c r="H297" s="554"/>
      <c r="I297" s="109"/>
      <c r="J297" s="99"/>
    </row>
    <row r="298" spans="1:10" ht="24">
      <c r="A298" s="98">
        <v>3081</v>
      </c>
      <c r="B298" s="41" t="s">
        <v>380</v>
      </c>
      <c r="C298" s="390">
        <v>8</v>
      </c>
      <c r="D298" s="391">
        <v>1</v>
      </c>
      <c r="E298" s="89" t="s">
        <v>20</v>
      </c>
      <c r="F298" s="23" t="s">
        <v>22</v>
      </c>
      <c r="G298" s="584"/>
      <c r="H298" s="554"/>
      <c r="I298" s="110"/>
      <c r="J298" s="100"/>
    </row>
    <row r="299" spans="1:10" s="19" customFormat="1" ht="10.5" customHeight="1">
      <c r="A299" s="98"/>
      <c r="B299" s="35"/>
      <c r="C299" s="133"/>
      <c r="D299" s="134"/>
      <c r="E299" s="89" t="s">
        <v>196</v>
      </c>
      <c r="F299" s="18"/>
      <c r="G299" s="584"/>
      <c r="H299" s="554"/>
      <c r="I299" s="109"/>
      <c r="J299" s="99"/>
    </row>
    <row r="300" spans="1:10" ht="28.5">
      <c r="A300" s="98">
        <v>3090</v>
      </c>
      <c r="B300" s="40" t="s">
        <v>380</v>
      </c>
      <c r="C300" s="133">
        <v>9</v>
      </c>
      <c r="D300" s="134">
        <v>0</v>
      </c>
      <c r="E300" s="90" t="s">
        <v>23</v>
      </c>
      <c r="F300" s="18" t="s">
        <v>24</v>
      </c>
      <c r="G300" s="584"/>
      <c r="H300" s="554"/>
      <c r="I300" s="110"/>
      <c r="J300" s="110"/>
    </row>
    <row r="301" spans="1:10" s="19" customFormat="1" ht="10.5" customHeight="1">
      <c r="A301" s="98"/>
      <c r="B301" s="35"/>
      <c r="C301" s="133"/>
      <c r="D301" s="134"/>
      <c r="E301" s="89" t="s">
        <v>196</v>
      </c>
      <c r="F301" s="18"/>
      <c r="G301" s="584"/>
      <c r="H301" s="554"/>
      <c r="I301" s="109"/>
      <c r="J301" s="99"/>
    </row>
    <row r="302" spans="1:10" ht="17.25" customHeight="1">
      <c r="A302" s="101">
        <v>3091</v>
      </c>
      <c r="B302" s="41" t="s">
        <v>380</v>
      </c>
      <c r="C302" s="392">
        <v>9</v>
      </c>
      <c r="D302" s="393">
        <v>1</v>
      </c>
      <c r="E302" s="94" t="s">
        <v>23</v>
      </c>
      <c r="F302" s="28" t="s">
        <v>25</v>
      </c>
      <c r="G302" s="584"/>
      <c r="H302" s="554"/>
      <c r="I302" s="111"/>
      <c r="J302" s="102"/>
    </row>
    <row r="303" spans="1:10" ht="30" customHeight="1">
      <c r="A303" s="101">
        <v>3092</v>
      </c>
      <c r="B303" s="41" t="s">
        <v>380</v>
      </c>
      <c r="C303" s="392">
        <v>9</v>
      </c>
      <c r="D303" s="393">
        <v>2</v>
      </c>
      <c r="E303" s="94" t="s">
        <v>401</v>
      </c>
      <c r="F303" s="28"/>
      <c r="G303" s="584"/>
      <c r="H303" s="554"/>
      <c r="I303" s="111"/>
      <c r="J303" s="102"/>
    </row>
    <row r="304" spans="1:10" s="127" customFormat="1" ht="32.25" customHeight="1">
      <c r="A304" s="132">
        <v>3100</v>
      </c>
      <c r="B304" s="133" t="s">
        <v>381</v>
      </c>
      <c r="C304" s="133">
        <v>0</v>
      </c>
      <c r="D304" s="134">
        <v>0</v>
      </c>
      <c r="E304" s="135" t="s">
        <v>43</v>
      </c>
      <c r="F304" s="136"/>
      <c r="G304" s="590">
        <v>12000</v>
      </c>
      <c r="H304" s="601">
        <v>12000</v>
      </c>
      <c r="I304" s="457">
        <f>I308</f>
        <v>12000</v>
      </c>
      <c r="J304" s="125"/>
    </row>
    <row r="305" spans="1:10" ht="11.25" customHeight="1">
      <c r="A305" s="101"/>
      <c r="B305" s="35"/>
      <c r="C305" s="388"/>
      <c r="D305" s="389"/>
      <c r="E305" s="89" t="s">
        <v>195</v>
      </c>
      <c r="F305" s="17"/>
      <c r="G305" s="586"/>
      <c r="H305" s="597"/>
      <c r="I305" s="595"/>
      <c r="J305" s="97"/>
    </row>
    <row r="306" spans="1:10" ht="24">
      <c r="A306" s="101">
        <v>3110</v>
      </c>
      <c r="B306" s="43" t="s">
        <v>381</v>
      </c>
      <c r="C306" s="43">
        <v>1</v>
      </c>
      <c r="D306" s="88">
        <v>0</v>
      </c>
      <c r="E306" s="92" t="s">
        <v>127</v>
      </c>
      <c r="F306" s="23"/>
      <c r="G306" s="590">
        <v>12000</v>
      </c>
      <c r="H306" s="601">
        <v>12000</v>
      </c>
      <c r="I306" s="457">
        <f>I308</f>
        <v>12000</v>
      </c>
      <c r="J306" s="110"/>
    </row>
    <row r="307" spans="1:10" s="19" customFormat="1" ht="10.5" customHeight="1">
      <c r="A307" s="101"/>
      <c r="B307" s="35"/>
      <c r="C307" s="133"/>
      <c r="D307" s="134"/>
      <c r="E307" s="89" t="s">
        <v>196</v>
      </c>
      <c r="F307" s="18"/>
      <c r="G307" s="586"/>
      <c r="H307" s="597"/>
      <c r="I307" s="595"/>
      <c r="J307" s="99"/>
    </row>
    <row r="308" spans="1:10" ht="15.75" thickBot="1">
      <c r="A308" s="103">
        <v>3112</v>
      </c>
      <c r="B308" s="104" t="s">
        <v>381</v>
      </c>
      <c r="C308" s="104">
        <v>1</v>
      </c>
      <c r="D308" s="105">
        <v>2</v>
      </c>
      <c r="E308" s="95" t="s">
        <v>128</v>
      </c>
      <c r="F308" s="107"/>
      <c r="G308" s="590">
        <v>12000</v>
      </c>
      <c r="H308" s="601">
        <v>12000</v>
      </c>
      <c r="I308" s="457">
        <v>12000</v>
      </c>
      <c r="J308" s="106"/>
    </row>
    <row r="309" spans="1:10">
      <c r="B309" s="44"/>
      <c r="C309" s="45"/>
      <c r="D309" s="46"/>
    </row>
    <row r="310" spans="1:10">
      <c r="B310" s="47"/>
      <c r="C310" s="45"/>
      <c r="D310" s="46"/>
    </row>
    <row r="311" spans="1:10">
      <c r="B311" s="47"/>
      <c r="C311" s="45"/>
      <c r="D311" s="46"/>
      <c r="E311" s="10"/>
    </row>
    <row r="312" spans="1:10">
      <c r="B312" s="47"/>
      <c r="C312" s="48"/>
      <c r="D312" s="49"/>
    </row>
  </sheetData>
  <mergeCells count="12">
    <mergeCell ref="A1:J1"/>
    <mergeCell ref="A2:J2"/>
    <mergeCell ref="I4:J4"/>
    <mergeCell ref="A5:A6"/>
    <mergeCell ref="E5:E6"/>
    <mergeCell ref="F5:F6"/>
    <mergeCell ref="G5:G6"/>
    <mergeCell ref="B5:B6"/>
    <mergeCell ref="C5:C6"/>
    <mergeCell ref="D5:D6"/>
    <mergeCell ref="I5:J5"/>
    <mergeCell ref="H5:H6"/>
  </mergeCells>
  <phoneticPr fontId="5" type="noConversion"/>
  <pageMargins left="0.75" right="0.25" top="0.5" bottom="0.5" header="0.3" footer="0.3"/>
  <pageSetup paperSize="9" scale="90" firstPageNumber="7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22"/>
  <sheetViews>
    <sheetView topLeftCell="A286" workbookViewId="0">
      <selection activeCell="C185" sqref="C185"/>
    </sheetView>
  </sheetViews>
  <sheetFormatPr defaultRowHeight="12.75"/>
  <cols>
    <col min="1" max="1" width="5.28515625" style="666" customWidth="1"/>
    <col min="2" max="2" width="45.7109375" customWidth="1"/>
    <col min="3" max="3" width="6.28515625" style="50" customWidth="1"/>
    <col min="4" max="4" width="9.28515625" style="630" customWidth="1"/>
    <col min="5" max="5" width="11" customWidth="1"/>
    <col min="6" max="6" width="11.7109375" customWidth="1"/>
    <col min="7" max="7" width="11" customWidth="1"/>
  </cols>
  <sheetData>
    <row r="1" spans="1:9" s="146" customFormat="1" ht="27" customHeight="1">
      <c r="A1" s="691" t="s">
        <v>301</v>
      </c>
      <c r="B1" s="691"/>
      <c r="C1" s="691"/>
      <c r="D1" s="691"/>
      <c r="E1" s="691"/>
      <c r="F1" s="691"/>
      <c r="G1" s="691"/>
    </row>
    <row r="2" spans="1:9" ht="37.5" customHeight="1">
      <c r="A2" s="692" t="s">
        <v>303</v>
      </c>
      <c r="B2" s="692"/>
      <c r="C2" s="692"/>
      <c r="D2" s="692"/>
      <c r="E2" s="692"/>
      <c r="F2" s="692"/>
      <c r="G2" s="692"/>
    </row>
    <row r="3" spans="1:9" ht="7.5" customHeight="1">
      <c r="A3" s="145" t="s">
        <v>302</v>
      </c>
      <c r="B3" s="145"/>
      <c r="C3" s="145"/>
      <c r="D3" s="647"/>
    </row>
    <row r="4" spans="1:9" ht="13.5" thickBot="1">
      <c r="D4" s="51"/>
      <c r="F4" s="675" t="s">
        <v>300</v>
      </c>
      <c r="G4" s="675"/>
    </row>
    <row r="5" spans="1:9" ht="30" customHeight="1" thickBot="1">
      <c r="A5" s="693" t="s">
        <v>304</v>
      </c>
      <c r="B5" s="151" t="s">
        <v>130</v>
      </c>
      <c r="C5" s="152"/>
      <c r="D5" s="699" t="s">
        <v>989</v>
      </c>
      <c r="E5" s="697" t="s">
        <v>671</v>
      </c>
      <c r="F5" s="695" t="s">
        <v>195</v>
      </c>
      <c r="G5" s="696"/>
    </row>
    <row r="6" spans="1:9" ht="26.25" thickBot="1">
      <c r="A6" s="694"/>
      <c r="B6" s="149" t="s">
        <v>131</v>
      </c>
      <c r="C6" s="150" t="s">
        <v>132</v>
      </c>
      <c r="D6" s="700"/>
      <c r="E6" s="698"/>
      <c r="F6" s="63" t="s">
        <v>293</v>
      </c>
      <c r="G6" s="63" t="s">
        <v>294</v>
      </c>
    </row>
    <row r="7" spans="1:9" ht="13.5" thickBot="1">
      <c r="A7" s="33">
        <v>1</v>
      </c>
      <c r="B7" s="33">
        <v>2</v>
      </c>
      <c r="C7" s="430" t="s">
        <v>133</v>
      </c>
      <c r="D7" s="631"/>
      <c r="E7" s="603">
        <v>4</v>
      </c>
      <c r="F7" s="33">
        <v>5</v>
      </c>
      <c r="G7" s="33">
        <v>6</v>
      </c>
    </row>
    <row r="8" spans="1:9" ht="18" customHeight="1" thickBot="1">
      <c r="A8" s="164">
        <v>4000</v>
      </c>
      <c r="B8" s="184" t="s">
        <v>754</v>
      </c>
      <c r="C8" s="169"/>
      <c r="D8" s="632">
        <v>238021.7</v>
      </c>
      <c r="E8" s="464">
        <f>F8+G8</f>
        <v>298722.95900000003</v>
      </c>
      <c r="F8" s="464">
        <f>F10</f>
        <v>238864.959</v>
      </c>
      <c r="G8" s="464">
        <v>59858</v>
      </c>
      <c r="I8" s="560"/>
    </row>
    <row r="9" spans="1:9" ht="13.5" thickBot="1">
      <c r="A9" s="164"/>
      <c r="B9" s="185" t="s">
        <v>199</v>
      </c>
      <c r="C9" s="169"/>
      <c r="D9" s="632"/>
      <c r="E9" s="604"/>
      <c r="F9" s="421"/>
      <c r="G9" s="422"/>
    </row>
    <row r="10" spans="1:9" ht="42" customHeight="1" thickBot="1">
      <c r="A10" s="164">
        <v>4050</v>
      </c>
      <c r="B10" s="374" t="s">
        <v>753</v>
      </c>
      <c r="C10" s="170" t="s">
        <v>524</v>
      </c>
      <c r="D10" s="633">
        <v>238021.7</v>
      </c>
      <c r="E10" s="605">
        <f>F10</f>
        <v>238864.959</v>
      </c>
      <c r="F10" s="530">
        <f>F12+F30+F31+F32+F33+F34+F38+F44+F46+F49+F50+F53+F57+F60+F63+F64+F66+F67+F87+F107+F138+F147+F152+F169+F119+F56</f>
        <v>238864.959</v>
      </c>
      <c r="G10" s="471"/>
      <c r="H10" s="546"/>
    </row>
    <row r="11" spans="1:9" ht="15" thickBot="1">
      <c r="A11" s="164"/>
      <c r="B11" s="185" t="s">
        <v>199</v>
      </c>
      <c r="C11" s="169"/>
      <c r="D11" s="632"/>
      <c r="E11" s="606"/>
      <c r="F11" s="472"/>
      <c r="G11" s="473"/>
    </row>
    <row r="12" spans="1:9" ht="30.75" customHeight="1" thickBot="1">
      <c r="A12" s="164">
        <v>4100</v>
      </c>
      <c r="B12" s="186" t="s">
        <v>44</v>
      </c>
      <c r="C12" s="171" t="s">
        <v>524</v>
      </c>
      <c r="D12" s="634" t="s">
        <v>983</v>
      </c>
      <c r="E12" s="607" t="s">
        <v>983</v>
      </c>
      <c r="F12" s="469" t="s">
        <v>983</v>
      </c>
      <c r="G12" s="474" t="s">
        <v>533</v>
      </c>
    </row>
    <row r="13" spans="1:9" ht="15.75" thickBot="1">
      <c r="A13" s="164"/>
      <c r="B13" s="185" t="s">
        <v>199</v>
      </c>
      <c r="C13" s="169"/>
      <c r="D13" s="632"/>
      <c r="E13" s="608"/>
      <c r="F13" s="475"/>
      <c r="G13" s="474"/>
    </row>
    <row r="14" spans="1:9" ht="24.75" thickBot="1">
      <c r="A14" s="162">
        <v>4110</v>
      </c>
      <c r="B14" s="187" t="s">
        <v>45</v>
      </c>
      <c r="C14" s="160" t="s">
        <v>524</v>
      </c>
      <c r="D14" s="634" t="s">
        <v>983</v>
      </c>
      <c r="E14" s="607" t="s">
        <v>983</v>
      </c>
      <c r="F14" s="469" t="s">
        <v>983</v>
      </c>
      <c r="G14" s="474" t="s">
        <v>533</v>
      </c>
    </row>
    <row r="15" spans="1:9" ht="15.75" thickBot="1">
      <c r="A15" s="162"/>
      <c r="B15" s="185" t="s">
        <v>196</v>
      </c>
      <c r="C15" s="160"/>
      <c r="D15" s="634"/>
      <c r="E15" s="609"/>
      <c r="F15" s="476"/>
      <c r="G15" s="474"/>
    </row>
    <row r="16" spans="1:9" ht="24.75" thickBot="1">
      <c r="A16" s="165">
        <v>4111</v>
      </c>
      <c r="B16" s="188" t="s">
        <v>134</v>
      </c>
      <c r="C16" s="172" t="s">
        <v>383</v>
      </c>
      <c r="D16" s="635" t="s">
        <v>983</v>
      </c>
      <c r="E16" s="607" t="s">
        <v>983</v>
      </c>
      <c r="F16" s="469" t="s">
        <v>983</v>
      </c>
      <c r="G16" s="477" t="s">
        <v>533</v>
      </c>
    </row>
    <row r="17" spans="1:7" ht="24">
      <c r="A17" s="165">
        <v>4112</v>
      </c>
      <c r="B17" s="188" t="s">
        <v>135</v>
      </c>
      <c r="C17" s="173" t="s">
        <v>384</v>
      </c>
      <c r="D17" s="636"/>
      <c r="E17" s="610"/>
      <c r="F17" s="478"/>
      <c r="G17" s="477" t="s">
        <v>533</v>
      </c>
    </row>
    <row r="18" spans="1:7" ht="15">
      <c r="A18" s="165">
        <v>4114</v>
      </c>
      <c r="B18" s="188" t="s">
        <v>136</v>
      </c>
      <c r="C18" s="173" t="s">
        <v>382</v>
      </c>
      <c r="D18" s="636"/>
      <c r="E18" s="610"/>
      <c r="F18" s="478"/>
      <c r="G18" s="477" t="s">
        <v>533</v>
      </c>
    </row>
    <row r="19" spans="1:7" ht="24.75" thickBot="1">
      <c r="A19" s="165">
        <v>4120</v>
      </c>
      <c r="B19" s="189" t="s">
        <v>46</v>
      </c>
      <c r="C19" s="174" t="s">
        <v>524</v>
      </c>
      <c r="D19" s="634"/>
      <c r="E19" s="610"/>
      <c r="F19" s="478"/>
      <c r="G19" s="477" t="s">
        <v>533</v>
      </c>
    </row>
    <row r="20" spans="1:7" ht="15.75" thickBot="1">
      <c r="A20" s="162"/>
      <c r="B20" s="185" t="s">
        <v>196</v>
      </c>
      <c r="C20" s="160"/>
      <c r="D20" s="634"/>
      <c r="E20" s="611"/>
      <c r="F20" s="479"/>
      <c r="G20" s="474"/>
    </row>
    <row r="21" spans="1:7" ht="13.5" customHeight="1">
      <c r="A21" s="165">
        <v>4121</v>
      </c>
      <c r="B21" s="188" t="s">
        <v>137</v>
      </c>
      <c r="C21" s="173" t="s">
        <v>385</v>
      </c>
      <c r="D21" s="636"/>
      <c r="E21" s="610"/>
      <c r="F21" s="478"/>
      <c r="G21" s="477" t="s">
        <v>533</v>
      </c>
    </row>
    <row r="22" spans="1:7" ht="25.5" customHeight="1" thickBot="1">
      <c r="A22" s="165">
        <v>4130</v>
      </c>
      <c r="B22" s="189" t="s">
        <v>47</v>
      </c>
      <c r="C22" s="174" t="s">
        <v>524</v>
      </c>
      <c r="D22" s="634"/>
      <c r="E22" s="610"/>
      <c r="F22" s="478"/>
      <c r="G22" s="477" t="s">
        <v>533</v>
      </c>
    </row>
    <row r="23" spans="1:7" ht="15.75" thickBot="1">
      <c r="A23" s="162"/>
      <c r="B23" s="185" t="s">
        <v>196</v>
      </c>
      <c r="C23" s="160"/>
      <c r="D23" s="634"/>
      <c r="E23" s="611"/>
      <c r="F23" s="479"/>
      <c r="G23" s="477"/>
    </row>
    <row r="24" spans="1:7" ht="13.5" customHeight="1" thickBot="1">
      <c r="A24" s="166">
        <v>4131</v>
      </c>
      <c r="B24" s="190" t="s">
        <v>386</v>
      </c>
      <c r="C24" s="175" t="s">
        <v>387</v>
      </c>
      <c r="D24" s="635"/>
      <c r="E24" s="612"/>
      <c r="F24" s="480"/>
      <c r="G24" s="477" t="s">
        <v>533</v>
      </c>
    </row>
    <row r="25" spans="1:7" ht="36" customHeight="1" thickBot="1">
      <c r="A25" s="164">
        <v>4200</v>
      </c>
      <c r="B25" s="191" t="s">
        <v>48</v>
      </c>
      <c r="C25" s="171" t="s">
        <v>524</v>
      </c>
      <c r="D25" s="634">
        <v>40577.699999999997</v>
      </c>
      <c r="E25" s="613">
        <f>E27+E36+E41+E51+E54+E58</f>
        <v>41420.959000000003</v>
      </c>
      <c r="F25" s="517">
        <f>F27+F36+F41+F51+F54+F58</f>
        <v>41420.959000000003</v>
      </c>
      <c r="G25" s="481" t="s">
        <v>533</v>
      </c>
    </row>
    <row r="26" spans="1:7" ht="15" thickBot="1">
      <c r="A26" s="164"/>
      <c r="B26" s="185" t="s">
        <v>199</v>
      </c>
      <c r="C26" s="169"/>
      <c r="D26" s="632"/>
      <c r="E26" s="608"/>
      <c r="F26" s="475"/>
      <c r="G26" s="473"/>
    </row>
    <row r="27" spans="1:7" ht="33.75" thickBot="1">
      <c r="A27" s="162">
        <v>4210</v>
      </c>
      <c r="B27" s="192" t="s">
        <v>49</v>
      </c>
      <c r="C27" s="160" t="s">
        <v>524</v>
      </c>
      <c r="D27" s="634">
        <v>10328</v>
      </c>
      <c r="E27" s="543">
        <f>E30+E31+E32+E33+E34</f>
        <v>10871.259</v>
      </c>
      <c r="F27" s="482">
        <f>F30+F31+F32+F33+F34</f>
        <v>10871.259</v>
      </c>
      <c r="G27" s="474" t="s">
        <v>533</v>
      </c>
    </row>
    <row r="28" spans="1:7" ht="15.75" thickBot="1">
      <c r="A28" s="162"/>
      <c r="B28" s="185" t="s">
        <v>196</v>
      </c>
      <c r="C28" s="160"/>
      <c r="D28" s="634"/>
      <c r="E28" s="611"/>
      <c r="F28" s="479"/>
      <c r="G28" s="474"/>
    </row>
    <row r="29" spans="1:7" ht="24">
      <c r="A29" s="165">
        <v>4211</v>
      </c>
      <c r="B29" s="188" t="s">
        <v>388</v>
      </c>
      <c r="C29" s="173" t="s">
        <v>389</v>
      </c>
      <c r="D29" s="636"/>
      <c r="E29" s="610"/>
      <c r="F29" s="478"/>
      <c r="G29" s="477" t="s">
        <v>533</v>
      </c>
    </row>
    <row r="30" spans="1:7" ht="15">
      <c r="A30" s="165">
        <v>4212</v>
      </c>
      <c r="B30" s="189" t="s">
        <v>181</v>
      </c>
      <c r="C30" s="173" t="s">
        <v>390</v>
      </c>
      <c r="D30" s="636">
        <v>8078</v>
      </c>
      <c r="E30" s="518">
        <f>F30</f>
        <v>8521.259</v>
      </c>
      <c r="F30" s="483">
        <f>8078+443.259</f>
        <v>8521.259</v>
      </c>
      <c r="G30" s="477" t="s">
        <v>533</v>
      </c>
    </row>
    <row r="31" spans="1:7" ht="15">
      <c r="A31" s="165">
        <v>4213</v>
      </c>
      <c r="B31" s="188" t="s">
        <v>138</v>
      </c>
      <c r="C31" s="173" t="s">
        <v>391</v>
      </c>
      <c r="D31" s="636">
        <v>700</v>
      </c>
      <c r="E31" s="518">
        <f>F31</f>
        <v>700</v>
      </c>
      <c r="F31" s="483">
        <v>700</v>
      </c>
      <c r="G31" s="477" t="s">
        <v>533</v>
      </c>
    </row>
    <row r="32" spans="1:7" ht="15">
      <c r="A32" s="165">
        <v>4214</v>
      </c>
      <c r="B32" s="188" t="s">
        <v>139</v>
      </c>
      <c r="C32" s="173" t="s">
        <v>392</v>
      </c>
      <c r="D32" s="636">
        <v>1200</v>
      </c>
      <c r="E32" s="518">
        <f>F32</f>
        <v>1300</v>
      </c>
      <c r="F32" s="483">
        <v>1300</v>
      </c>
      <c r="G32" s="477" t="s">
        <v>533</v>
      </c>
    </row>
    <row r="33" spans="1:7" ht="15">
      <c r="A33" s="165">
        <v>4215</v>
      </c>
      <c r="B33" s="188" t="s">
        <v>143</v>
      </c>
      <c r="C33" s="173" t="s">
        <v>393</v>
      </c>
      <c r="D33" s="636">
        <v>350</v>
      </c>
      <c r="E33" s="518">
        <f>F33</f>
        <v>350</v>
      </c>
      <c r="F33" s="483">
        <v>350</v>
      </c>
      <c r="G33" s="477" t="s">
        <v>533</v>
      </c>
    </row>
    <row r="34" spans="1:7" ht="17.25" customHeight="1">
      <c r="A34" s="165">
        <v>4216</v>
      </c>
      <c r="B34" s="188" t="s">
        <v>144</v>
      </c>
      <c r="C34" s="173" t="s">
        <v>394</v>
      </c>
      <c r="D34" s="636">
        <v>0</v>
      </c>
      <c r="E34" s="518">
        <f>F34</f>
        <v>0</v>
      </c>
      <c r="F34" s="484"/>
      <c r="G34" s="477" t="s">
        <v>533</v>
      </c>
    </row>
    <row r="35" spans="1:7" ht="15.75" thickBot="1">
      <c r="A35" s="166">
        <v>4217</v>
      </c>
      <c r="B35" s="193" t="s">
        <v>145</v>
      </c>
      <c r="C35" s="176" t="s">
        <v>395</v>
      </c>
      <c r="D35" s="636"/>
      <c r="E35" s="612"/>
      <c r="F35" s="480"/>
      <c r="G35" s="485" t="s">
        <v>533</v>
      </c>
    </row>
    <row r="36" spans="1:7" ht="30" customHeight="1" thickBot="1">
      <c r="A36" s="162">
        <v>4220</v>
      </c>
      <c r="B36" s="192" t="s">
        <v>50</v>
      </c>
      <c r="C36" s="160" t="s">
        <v>524</v>
      </c>
      <c r="D36" s="634">
        <v>1600</v>
      </c>
      <c r="E36" s="542">
        <f>F36</f>
        <v>1600</v>
      </c>
      <c r="F36" s="486">
        <v>1600</v>
      </c>
      <c r="G36" s="474" t="s">
        <v>533</v>
      </c>
    </row>
    <row r="37" spans="1:7" ht="15.75" thickBot="1">
      <c r="A37" s="162"/>
      <c r="B37" s="185" t="s">
        <v>196</v>
      </c>
      <c r="C37" s="160"/>
      <c r="D37" s="634"/>
      <c r="E37" s="611"/>
      <c r="F37" s="479"/>
      <c r="G37" s="474"/>
    </row>
    <row r="38" spans="1:7" ht="15">
      <c r="A38" s="165">
        <v>4221</v>
      </c>
      <c r="B38" s="188" t="s">
        <v>146</v>
      </c>
      <c r="C38" s="177">
        <v>4221</v>
      </c>
      <c r="D38" s="637">
        <v>1200</v>
      </c>
      <c r="E38" s="542">
        <f>F38</f>
        <v>1200</v>
      </c>
      <c r="F38" s="486">
        <v>1200</v>
      </c>
      <c r="G38" s="477" t="s">
        <v>533</v>
      </c>
    </row>
    <row r="39" spans="1:7" ht="24">
      <c r="A39" s="165">
        <v>4222</v>
      </c>
      <c r="B39" s="188" t="s">
        <v>147</v>
      </c>
      <c r="C39" s="173" t="s">
        <v>486</v>
      </c>
      <c r="D39" s="636"/>
      <c r="E39" s="610"/>
      <c r="F39" s="478"/>
      <c r="G39" s="477" t="s">
        <v>533</v>
      </c>
    </row>
    <row r="40" spans="1:7" ht="15.75" thickBot="1">
      <c r="A40" s="166">
        <v>4223</v>
      </c>
      <c r="B40" s="193" t="s">
        <v>148</v>
      </c>
      <c r="C40" s="176" t="s">
        <v>487</v>
      </c>
      <c r="D40" s="636"/>
      <c r="E40" s="612"/>
      <c r="F40" s="480"/>
      <c r="G40" s="485" t="s">
        <v>533</v>
      </c>
    </row>
    <row r="41" spans="1:7" ht="45.75" thickBot="1">
      <c r="A41" s="162">
        <v>4230</v>
      </c>
      <c r="B41" s="192" t="s">
        <v>51</v>
      </c>
      <c r="C41" s="160" t="s">
        <v>524</v>
      </c>
      <c r="D41" s="634">
        <v>6615.7</v>
      </c>
      <c r="E41" s="542">
        <f>F41</f>
        <v>6915.7</v>
      </c>
      <c r="F41" s="486">
        <f>F44+F46+F49+F50</f>
        <v>6915.7</v>
      </c>
      <c r="G41" s="474" t="s">
        <v>533</v>
      </c>
    </row>
    <row r="42" spans="1:7" ht="15.75" thickBot="1">
      <c r="A42" s="162"/>
      <c r="B42" s="185" t="s">
        <v>196</v>
      </c>
      <c r="C42" s="160"/>
      <c r="D42" s="634"/>
      <c r="E42" s="611"/>
      <c r="F42" s="479"/>
      <c r="G42" s="474"/>
    </row>
    <row r="43" spans="1:7" ht="15">
      <c r="A43" s="165">
        <v>4231</v>
      </c>
      <c r="B43" s="188" t="s">
        <v>149</v>
      </c>
      <c r="C43" s="173" t="s">
        <v>488</v>
      </c>
      <c r="D43" s="636"/>
      <c r="E43" s="610"/>
      <c r="F43" s="478"/>
      <c r="G43" s="477" t="s">
        <v>533</v>
      </c>
    </row>
    <row r="44" spans="1:7" ht="15">
      <c r="A44" s="165">
        <v>4232</v>
      </c>
      <c r="B44" s="188" t="s">
        <v>150</v>
      </c>
      <c r="C44" s="173" t="s">
        <v>489</v>
      </c>
      <c r="D44" s="636">
        <v>600</v>
      </c>
      <c r="E44" s="518">
        <f>F44</f>
        <v>900</v>
      </c>
      <c r="F44" s="483">
        <v>900</v>
      </c>
      <c r="G44" s="477" t="s">
        <v>533</v>
      </c>
    </row>
    <row r="45" spans="1:7" ht="24">
      <c r="A45" s="165">
        <v>4233</v>
      </c>
      <c r="B45" s="188" t="s">
        <v>151</v>
      </c>
      <c r="C45" s="173" t="s">
        <v>490</v>
      </c>
      <c r="D45" s="636"/>
      <c r="E45" s="518"/>
      <c r="F45" s="483"/>
      <c r="G45" s="477" t="s">
        <v>533</v>
      </c>
    </row>
    <row r="46" spans="1:7" ht="15">
      <c r="A46" s="165">
        <v>4234</v>
      </c>
      <c r="B46" s="188" t="s">
        <v>152</v>
      </c>
      <c r="C46" s="173" t="s">
        <v>491</v>
      </c>
      <c r="D46" s="636">
        <v>1400</v>
      </c>
      <c r="E46" s="518">
        <f>F46</f>
        <v>1400</v>
      </c>
      <c r="F46" s="483">
        <v>1400</v>
      </c>
      <c r="G46" s="477" t="s">
        <v>533</v>
      </c>
    </row>
    <row r="47" spans="1:7" ht="15">
      <c r="A47" s="165">
        <v>4235</v>
      </c>
      <c r="B47" s="194" t="s">
        <v>153</v>
      </c>
      <c r="C47" s="178">
        <v>4235</v>
      </c>
      <c r="D47" s="638"/>
      <c r="E47" s="614"/>
      <c r="F47" s="484"/>
      <c r="G47" s="477" t="s">
        <v>533</v>
      </c>
    </row>
    <row r="48" spans="1:7" ht="24">
      <c r="A48" s="165">
        <v>4236</v>
      </c>
      <c r="B48" s="188" t="s">
        <v>154</v>
      </c>
      <c r="C48" s="173" t="s">
        <v>492</v>
      </c>
      <c r="D48" s="636"/>
      <c r="E48" s="610"/>
      <c r="F48" s="478"/>
      <c r="G48" s="477" t="s">
        <v>533</v>
      </c>
    </row>
    <row r="49" spans="1:7" ht="15">
      <c r="A49" s="165">
        <v>4237</v>
      </c>
      <c r="B49" s="188" t="s">
        <v>155</v>
      </c>
      <c r="C49" s="173" t="s">
        <v>493</v>
      </c>
      <c r="D49" s="636">
        <v>1300</v>
      </c>
      <c r="E49" s="610">
        <f>F49</f>
        <v>1300</v>
      </c>
      <c r="F49" s="478">
        <v>1300</v>
      </c>
      <c r="G49" s="477" t="s">
        <v>533</v>
      </c>
    </row>
    <row r="50" spans="1:7" ht="15.75" thickBot="1">
      <c r="A50" s="166">
        <v>4238</v>
      </c>
      <c r="B50" s="193" t="s">
        <v>156</v>
      </c>
      <c r="C50" s="176" t="s">
        <v>494</v>
      </c>
      <c r="D50" s="636">
        <v>3315.7</v>
      </c>
      <c r="E50" s="615">
        <f>F50</f>
        <v>3315.7</v>
      </c>
      <c r="F50" s="487">
        <v>3315.7</v>
      </c>
      <c r="G50" s="485" t="s">
        <v>533</v>
      </c>
    </row>
    <row r="51" spans="1:7" ht="24.75" thickBot="1">
      <c r="A51" s="162">
        <v>4240</v>
      </c>
      <c r="B51" s="192" t="s">
        <v>52</v>
      </c>
      <c r="C51" s="160" t="s">
        <v>524</v>
      </c>
      <c r="D51" s="634">
        <v>3800</v>
      </c>
      <c r="E51" s="543">
        <f>F51</f>
        <v>3800</v>
      </c>
      <c r="F51" s="482">
        <f>F53</f>
        <v>3800</v>
      </c>
      <c r="G51" s="474" t="s">
        <v>533</v>
      </c>
    </row>
    <row r="52" spans="1:7" ht="15.75" thickBot="1">
      <c r="A52" s="162"/>
      <c r="B52" s="185" t="s">
        <v>196</v>
      </c>
      <c r="C52" s="160"/>
      <c r="D52" s="634"/>
      <c r="E52" s="609"/>
      <c r="F52" s="476"/>
      <c r="G52" s="474"/>
    </row>
    <row r="53" spans="1:7" ht="15.75" thickBot="1">
      <c r="A53" s="166">
        <v>4241</v>
      </c>
      <c r="B53" s="188" t="s">
        <v>157</v>
      </c>
      <c r="C53" s="176" t="s">
        <v>495</v>
      </c>
      <c r="D53" s="636">
        <v>3800</v>
      </c>
      <c r="E53" s="543">
        <f>F53</f>
        <v>3800</v>
      </c>
      <c r="F53" s="482">
        <v>3800</v>
      </c>
      <c r="G53" s="485" t="s">
        <v>533</v>
      </c>
    </row>
    <row r="54" spans="1:7" ht="28.5" customHeight="1" thickBot="1">
      <c r="A54" s="162">
        <v>4250</v>
      </c>
      <c r="B54" s="192" t="s">
        <v>53</v>
      </c>
      <c r="C54" s="160" t="s">
        <v>524</v>
      </c>
      <c r="D54" s="634">
        <v>1744</v>
      </c>
      <c r="E54" s="543">
        <f>E56+E57</f>
        <v>1744</v>
      </c>
      <c r="F54" s="482">
        <f>F56+F57</f>
        <v>1744</v>
      </c>
      <c r="G54" s="474" t="s">
        <v>533</v>
      </c>
    </row>
    <row r="55" spans="1:7" ht="15.75" thickBot="1">
      <c r="A55" s="162"/>
      <c r="B55" s="185" t="s">
        <v>196</v>
      </c>
      <c r="C55" s="160"/>
      <c r="D55" s="634"/>
      <c r="E55" s="611"/>
      <c r="F55" s="479"/>
      <c r="G55" s="474"/>
    </row>
    <row r="56" spans="1:7" ht="24.75" thickBot="1">
      <c r="A56" s="165">
        <v>4251</v>
      </c>
      <c r="B56" s="188" t="s">
        <v>158</v>
      </c>
      <c r="C56" s="173" t="s">
        <v>496</v>
      </c>
      <c r="D56" s="636">
        <v>750</v>
      </c>
      <c r="E56" s="615">
        <f>F56</f>
        <v>750</v>
      </c>
      <c r="F56" s="483">
        <v>750</v>
      </c>
      <c r="G56" s="477" t="s">
        <v>533</v>
      </c>
    </row>
    <row r="57" spans="1:7" ht="24.75" thickBot="1">
      <c r="A57" s="166">
        <v>4252</v>
      </c>
      <c r="B57" s="193" t="s">
        <v>159</v>
      </c>
      <c r="C57" s="176" t="s">
        <v>497</v>
      </c>
      <c r="D57" s="636">
        <v>994</v>
      </c>
      <c r="E57" s="615">
        <f>F57</f>
        <v>994</v>
      </c>
      <c r="F57" s="487">
        <v>994</v>
      </c>
      <c r="G57" s="485" t="s">
        <v>533</v>
      </c>
    </row>
    <row r="58" spans="1:7" ht="33.75" thickBot="1">
      <c r="A58" s="162">
        <v>4260</v>
      </c>
      <c r="B58" s="192" t="s">
        <v>54</v>
      </c>
      <c r="C58" s="160" t="s">
        <v>524</v>
      </c>
      <c r="D58" s="634">
        <v>16490</v>
      </c>
      <c r="E58" s="543">
        <f>F58</f>
        <v>16490</v>
      </c>
      <c r="F58" s="482">
        <f>F60+F63+F64+F66+F67</f>
        <v>16490</v>
      </c>
      <c r="G58" s="474" t="s">
        <v>533</v>
      </c>
    </row>
    <row r="59" spans="1:7" ht="15.75" thickBot="1">
      <c r="A59" s="162"/>
      <c r="B59" s="185" t="s">
        <v>196</v>
      </c>
      <c r="C59" s="160"/>
      <c r="D59" s="634"/>
      <c r="E59" s="609"/>
      <c r="F59" s="476"/>
      <c r="G59" s="474"/>
    </row>
    <row r="60" spans="1:7" ht="15">
      <c r="A60" s="165">
        <v>4261</v>
      </c>
      <c r="B60" s="188" t="s">
        <v>167</v>
      </c>
      <c r="C60" s="173" t="s">
        <v>498</v>
      </c>
      <c r="D60" s="636">
        <v>1190</v>
      </c>
      <c r="E60" s="518">
        <f>F60</f>
        <v>1190</v>
      </c>
      <c r="F60" s="483">
        <v>1190</v>
      </c>
      <c r="G60" s="477" t="s">
        <v>533</v>
      </c>
    </row>
    <row r="61" spans="1:7" ht="15">
      <c r="A61" s="165">
        <v>4262</v>
      </c>
      <c r="B61" s="188" t="s">
        <v>168</v>
      </c>
      <c r="C61" s="173" t="s">
        <v>499</v>
      </c>
      <c r="D61" s="636"/>
      <c r="E61" s="518"/>
      <c r="F61" s="483"/>
      <c r="G61" s="477" t="s">
        <v>533</v>
      </c>
    </row>
    <row r="62" spans="1:7" ht="24">
      <c r="A62" s="165">
        <v>4263</v>
      </c>
      <c r="B62" s="188" t="s">
        <v>403</v>
      </c>
      <c r="C62" s="173" t="s">
        <v>500</v>
      </c>
      <c r="D62" s="636"/>
      <c r="E62" s="518"/>
      <c r="F62" s="483"/>
      <c r="G62" s="477" t="s">
        <v>533</v>
      </c>
    </row>
    <row r="63" spans="1:7" ht="15">
      <c r="A63" s="165">
        <v>4264</v>
      </c>
      <c r="B63" s="195" t="s">
        <v>169</v>
      </c>
      <c r="C63" s="173" t="s">
        <v>501</v>
      </c>
      <c r="D63" s="636">
        <v>3850</v>
      </c>
      <c r="E63" s="518">
        <f>F63</f>
        <v>3850</v>
      </c>
      <c r="F63" s="483">
        <v>3850</v>
      </c>
      <c r="G63" s="477" t="s">
        <v>533</v>
      </c>
    </row>
    <row r="64" spans="1:7" ht="24">
      <c r="A64" s="165">
        <v>4265</v>
      </c>
      <c r="B64" s="196" t="s">
        <v>170</v>
      </c>
      <c r="C64" s="173" t="s">
        <v>502</v>
      </c>
      <c r="D64" s="636">
        <v>250</v>
      </c>
      <c r="E64" s="518">
        <f>F64</f>
        <v>250</v>
      </c>
      <c r="F64" s="483">
        <v>250</v>
      </c>
      <c r="G64" s="477" t="s">
        <v>533</v>
      </c>
    </row>
    <row r="65" spans="1:7" ht="15">
      <c r="A65" s="165">
        <v>4266</v>
      </c>
      <c r="B65" s="195" t="s">
        <v>171</v>
      </c>
      <c r="C65" s="173" t="s">
        <v>503</v>
      </c>
      <c r="D65" s="636"/>
      <c r="E65" s="614"/>
      <c r="F65" s="484"/>
      <c r="G65" s="477" t="s">
        <v>533</v>
      </c>
    </row>
    <row r="66" spans="1:7" ht="15">
      <c r="A66" s="165">
        <v>4267</v>
      </c>
      <c r="B66" s="195" t="s">
        <v>172</v>
      </c>
      <c r="C66" s="173" t="s">
        <v>504</v>
      </c>
      <c r="D66" s="636">
        <v>650</v>
      </c>
      <c r="E66" s="518">
        <f>F66</f>
        <v>650</v>
      </c>
      <c r="F66" s="483">
        <v>650</v>
      </c>
      <c r="G66" s="477" t="s">
        <v>533</v>
      </c>
    </row>
    <row r="67" spans="1:7" ht="15.75" thickBot="1">
      <c r="A67" s="166">
        <v>4268</v>
      </c>
      <c r="B67" s="197" t="s">
        <v>173</v>
      </c>
      <c r="C67" s="176" t="s">
        <v>505</v>
      </c>
      <c r="D67" s="636">
        <v>10550</v>
      </c>
      <c r="E67" s="615">
        <f>F67</f>
        <v>10550</v>
      </c>
      <c r="F67" s="487">
        <v>10550</v>
      </c>
      <c r="G67" s="485" t="s">
        <v>533</v>
      </c>
    </row>
    <row r="68" spans="1:7" ht="11.25" customHeight="1" thickBot="1">
      <c r="A68" s="164">
        <v>4300</v>
      </c>
      <c r="B68" s="161" t="s">
        <v>55</v>
      </c>
      <c r="C68" s="171" t="s">
        <v>524</v>
      </c>
      <c r="D68" s="634"/>
      <c r="E68" s="608"/>
      <c r="F68" s="475"/>
      <c r="G68" s="481" t="s">
        <v>533</v>
      </c>
    </row>
    <row r="69" spans="1:7" ht="15" thickBot="1">
      <c r="A69" s="164"/>
      <c r="B69" s="185" t="s">
        <v>199</v>
      </c>
      <c r="C69" s="169"/>
      <c r="D69" s="632"/>
      <c r="E69" s="606"/>
      <c r="F69" s="472"/>
      <c r="G69" s="473"/>
    </row>
    <row r="70" spans="1:7" ht="15.75" thickBot="1">
      <c r="A70" s="162">
        <v>4310</v>
      </c>
      <c r="B70" s="198" t="s">
        <v>56</v>
      </c>
      <c r="C70" s="160" t="s">
        <v>524</v>
      </c>
      <c r="D70" s="634"/>
      <c r="E70" s="611"/>
      <c r="F70" s="479"/>
      <c r="G70" s="477" t="s">
        <v>533</v>
      </c>
    </row>
    <row r="71" spans="1:7" ht="15.75" thickBot="1">
      <c r="A71" s="162"/>
      <c r="B71" s="185" t="s">
        <v>196</v>
      </c>
      <c r="C71" s="160"/>
      <c r="D71" s="634"/>
      <c r="E71" s="611"/>
      <c r="F71" s="479"/>
      <c r="G71" s="474"/>
    </row>
    <row r="72" spans="1:7" ht="15">
      <c r="A72" s="165">
        <v>4311</v>
      </c>
      <c r="B72" s="195" t="s">
        <v>174</v>
      </c>
      <c r="C72" s="173" t="s">
        <v>506</v>
      </c>
      <c r="D72" s="636"/>
      <c r="E72" s="610"/>
      <c r="F72" s="478"/>
      <c r="G72" s="477" t="s">
        <v>533</v>
      </c>
    </row>
    <row r="73" spans="1:7" ht="15">
      <c r="A73" s="165">
        <v>4312</v>
      </c>
      <c r="B73" s="195" t="s">
        <v>175</v>
      </c>
      <c r="C73" s="173" t="s">
        <v>507</v>
      </c>
      <c r="D73" s="636"/>
      <c r="E73" s="610"/>
      <c r="F73" s="478"/>
      <c r="G73" s="477" t="s">
        <v>533</v>
      </c>
    </row>
    <row r="74" spans="1:7" ht="15.75" thickBot="1">
      <c r="A74" s="165">
        <v>4320</v>
      </c>
      <c r="B74" s="199" t="s">
        <v>57</v>
      </c>
      <c r="C74" s="174" t="s">
        <v>524</v>
      </c>
      <c r="D74" s="634"/>
      <c r="E74" s="610"/>
      <c r="F74" s="478"/>
      <c r="G74" s="477" t="s">
        <v>533</v>
      </c>
    </row>
    <row r="75" spans="1:7" ht="15.75" thickBot="1">
      <c r="A75" s="162"/>
      <c r="B75" s="185" t="s">
        <v>196</v>
      </c>
      <c r="C75" s="160"/>
      <c r="D75" s="634"/>
      <c r="E75" s="611"/>
      <c r="F75" s="479"/>
      <c r="G75" s="474"/>
    </row>
    <row r="76" spans="1:7" ht="15.75" customHeight="1">
      <c r="A76" s="165">
        <v>4321</v>
      </c>
      <c r="B76" s="195" t="s">
        <v>176</v>
      </c>
      <c r="C76" s="173" t="s">
        <v>508</v>
      </c>
      <c r="D76" s="636"/>
      <c r="E76" s="610"/>
      <c r="F76" s="478"/>
      <c r="G76" s="477" t="s">
        <v>533</v>
      </c>
    </row>
    <row r="77" spans="1:7" ht="15.75" thickBot="1">
      <c r="A77" s="166">
        <v>4322</v>
      </c>
      <c r="B77" s="197" t="s">
        <v>177</v>
      </c>
      <c r="C77" s="176" t="s">
        <v>509</v>
      </c>
      <c r="D77" s="636"/>
      <c r="E77" s="612"/>
      <c r="F77" s="480"/>
      <c r="G77" s="485" t="s">
        <v>533</v>
      </c>
    </row>
    <row r="78" spans="1:7" ht="23.25" thickBot="1">
      <c r="A78" s="162">
        <v>4330</v>
      </c>
      <c r="B78" s="198" t="s">
        <v>58</v>
      </c>
      <c r="C78" s="160" t="s">
        <v>524</v>
      </c>
      <c r="D78" s="634"/>
      <c r="E78" s="611"/>
      <c r="F78" s="479"/>
      <c r="G78" s="474" t="s">
        <v>533</v>
      </c>
    </row>
    <row r="79" spans="1:7" ht="15.75" thickBot="1">
      <c r="A79" s="162"/>
      <c r="B79" s="185" t="s">
        <v>196</v>
      </c>
      <c r="C79" s="160"/>
      <c r="D79" s="634"/>
      <c r="E79" s="611"/>
      <c r="F79" s="479"/>
      <c r="G79" s="474"/>
    </row>
    <row r="80" spans="1:7" ht="24">
      <c r="A80" s="165">
        <v>4331</v>
      </c>
      <c r="B80" s="195" t="s">
        <v>178</v>
      </c>
      <c r="C80" s="173" t="s">
        <v>510</v>
      </c>
      <c r="D80" s="636"/>
      <c r="E80" s="610"/>
      <c r="F80" s="478"/>
      <c r="G80" s="477" t="s">
        <v>533</v>
      </c>
    </row>
    <row r="81" spans="1:7" ht="15">
      <c r="A81" s="165">
        <v>4332</v>
      </c>
      <c r="B81" s="195" t="s">
        <v>179</v>
      </c>
      <c r="C81" s="173" t="s">
        <v>511</v>
      </c>
      <c r="D81" s="636"/>
      <c r="E81" s="610"/>
      <c r="F81" s="478"/>
      <c r="G81" s="477" t="s">
        <v>533</v>
      </c>
    </row>
    <row r="82" spans="1:7" ht="15.75" thickBot="1">
      <c r="A82" s="166">
        <v>4333</v>
      </c>
      <c r="B82" s="197" t="s">
        <v>180</v>
      </c>
      <c r="C82" s="176" t="s">
        <v>512</v>
      </c>
      <c r="D82" s="636"/>
      <c r="E82" s="612"/>
      <c r="F82" s="480"/>
      <c r="G82" s="485" t="s">
        <v>533</v>
      </c>
    </row>
    <row r="83" spans="1:7" ht="15.75" thickBot="1">
      <c r="A83" s="164">
        <v>4400</v>
      </c>
      <c r="B83" s="200" t="s">
        <v>59</v>
      </c>
      <c r="C83" s="171" t="s">
        <v>524</v>
      </c>
      <c r="D83" s="634">
        <v>88500</v>
      </c>
      <c r="E83" s="488">
        <f>E85</f>
        <v>88500</v>
      </c>
      <c r="F83" s="488">
        <f>F85</f>
        <v>88500</v>
      </c>
      <c r="G83" s="481" t="s">
        <v>533</v>
      </c>
    </row>
    <row r="84" spans="1:7" ht="15" thickBot="1">
      <c r="A84" s="164"/>
      <c r="B84" s="185" t="s">
        <v>199</v>
      </c>
      <c r="C84" s="169"/>
      <c r="D84" s="632"/>
      <c r="E84" s="608"/>
      <c r="F84" s="475"/>
      <c r="G84" s="473"/>
    </row>
    <row r="85" spans="1:7" ht="24.75" thickBot="1">
      <c r="A85" s="162">
        <v>4410</v>
      </c>
      <c r="B85" s="198" t="s">
        <v>60</v>
      </c>
      <c r="C85" s="160" t="s">
        <v>524</v>
      </c>
      <c r="D85" s="634">
        <v>88500</v>
      </c>
      <c r="E85" s="488">
        <f>F85</f>
        <v>88500</v>
      </c>
      <c r="F85" s="488">
        <f>F87</f>
        <v>88500</v>
      </c>
      <c r="G85" s="477" t="s">
        <v>533</v>
      </c>
    </row>
    <row r="86" spans="1:7" ht="15.75" thickBot="1">
      <c r="A86" s="162"/>
      <c r="B86" s="185" t="s">
        <v>196</v>
      </c>
      <c r="C86" s="160"/>
      <c r="D86" s="634"/>
      <c r="E86" s="609"/>
      <c r="F86" s="476"/>
      <c r="G86" s="474"/>
    </row>
    <row r="87" spans="1:7" ht="24">
      <c r="A87" s="165">
        <v>4411</v>
      </c>
      <c r="B87" s="195" t="s">
        <v>182</v>
      </c>
      <c r="C87" s="173" t="s">
        <v>513</v>
      </c>
      <c r="D87" s="636">
        <v>88500</v>
      </c>
      <c r="E87" s="488">
        <f>F87</f>
        <v>88500</v>
      </c>
      <c r="F87" s="488">
        <v>88500</v>
      </c>
      <c r="G87" s="477" t="s">
        <v>533</v>
      </c>
    </row>
    <row r="88" spans="1:7" ht="24">
      <c r="A88" s="165">
        <v>4412</v>
      </c>
      <c r="B88" s="195" t="s">
        <v>191</v>
      </c>
      <c r="C88" s="173" t="s">
        <v>514</v>
      </c>
      <c r="D88" s="636"/>
      <c r="E88" s="610"/>
      <c r="F88" s="478"/>
      <c r="G88" s="477" t="s">
        <v>533</v>
      </c>
    </row>
    <row r="89" spans="1:7" ht="35.25" thickBot="1">
      <c r="A89" s="165">
        <v>4420</v>
      </c>
      <c r="B89" s="199" t="s">
        <v>61</v>
      </c>
      <c r="C89" s="174" t="s">
        <v>524</v>
      </c>
      <c r="D89" s="634"/>
      <c r="E89" s="610"/>
      <c r="F89" s="478"/>
      <c r="G89" s="477" t="s">
        <v>533</v>
      </c>
    </row>
    <row r="90" spans="1:7" ht="15.75" thickBot="1">
      <c r="A90" s="162"/>
      <c r="B90" s="185" t="s">
        <v>196</v>
      </c>
      <c r="C90" s="160"/>
      <c r="D90" s="634"/>
      <c r="E90" s="611"/>
      <c r="F90" s="479"/>
      <c r="G90" s="474"/>
    </row>
    <row r="91" spans="1:7" ht="36">
      <c r="A91" s="165">
        <v>4421</v>
      </c>
      <c r="B91" s="195" t="s">
        <v>28</v>
      </c>
      <c r="C91" s="173" t="s">
        <v>515</v>
      </c>
      <c r="D91" s="636"/>
      <c r="E91" s="610"/>
      <c r="F91" s="478"/>
      <c r="G91" s="477" t="s">
        <v>533</v>
      </c>
    </row>
    <row r="92" spans="1:7" ht="36.75" thickBot="1">
      <c r="A92" s="166">
        <v>4422</v>
      </c>
      <c r="B92" s="197" t="s">
        <v>313</v>
      </c>
      <c r="C92" s="176" t="s">
        <v>516</v>
      </c>
      <c r="D92" s="636"/>
      <c r="E92" s="612"/>
      <c r="F92" s="480"/>
      <c r="G92" s="485" t="s">
        <v>533</v>
      </c>
    </row>
    <row r="93" spans="1:7" ht="23.25" thickBot="1">
      <c r="A93" s="167">
        <v>4500</v>
      </c>
      <c r="B93" s="201" t="s">
        <v>62</v>
      </c>
      <c r="C93" s="179" t="s">
        <v>524</v>
      </c>
      <c r="D93" s="634"/>
      <c r="E93" s="616"/>
      <c r="F93" s="489"/>
      <c r="G93" s="490" t="s">
        <v>533</v>
      </c>
    </row>
    <row r="94" spans="1:7" ht="15" thickBot="1">
      <c r="A94" s="164"/>
      <c r="B94" s="185" t="s">
        <v>199</v>
      </c>
      <c r="C94" s="169"/>
      <c r="D94" s="632"/>
      <c r="E94" s="606"/>
      <c r="F94" s="472"/>
      <c r="G94" s="473"/>
    </row>
    <row r="95" spans="1:7" ht="24.75" thickBot="1">
      <c r="A95" s="162">
        <v>4510</v>
      </c>
      <c r="B95" s="202" t="s">
        <v>63</v>
      </c>
      <c r="C95" s="160" t="s">
        <v>524</v>
      </c>
      <c r="D95" s="634"/>
      <c r="E95" s="611"/>
      <c r="F95" s="479"/>
      <c r="G95" s="477" t="s">
        <v>533</v>
      </c>
    </row>
    <row r="96" spans="1:7" ht="15.75" thickBot="1">
      <c r="A96" s="162"/>
      <c r="B96" s="185" t="s">
        <v>196</v>
      </c>
      <c r="C96" s="160"/>
      <c r="D96" s="634"/>
      <c r="E96" s="611"/>
      <c r="F96" s="479"/>
      <c r="G96" s="474"/>
    </row>
    <row r="97" spans="1:7" ht="24">
      <c r="A97" s="165">
        <v>4511</v>
      </c>
      <c r="B97" s="203" t="s">
        <v>242</v>
      </c>
      <c r="C97" s="173" t="s">
        <v>517</v>
      </c>
      <c r="D97" s="636"/>
      <c r="E97" s="610"/>
      <c r="F97" s="478"/>
      <c r="G97" s="477" t="s">
        <v>533</v>
      </c>
    </row>
    <row r="98" spans="1:7" ht="24.75" thickBot="1">
      <c r="A98" s="166">
        <v>4512</v>
      </c>
      <c r="B98" s="197" t="s">
        <v>314</v>
      </c>
      <c r="C98" s="176" t="s">
        <v>518</v>
      </c>
      <c r="D98" s="636"/>
      <c r="E98" s="612"/>
      <c r="F98" s="480"/>
      <c r="G98" s="485" t="s">
        <v>533</v>
      </c>
    </row>
    <row r="99" spans="1:7" ht="24.75" thickBot="1">
      <c r="A99" s="162">
        <v>4520</v>
      </c>
      <c r="B99" s="202" t="s">
        <v>64</v>
      </c>
      <c r="C99" s="160" t="s">
        <v>524</v>
      </c>
      <c r="D99" s="634"/>
      <c r="E99" s="611"/>
      <c r="F99" s="479"/>
      <c r="G99" s="477" t="s">
        <v>533</v>
      </c>
    </row>
    <row r="100" spans="1:7" ht="15.75" thickBot="1">
      <c r="A100" s="162"/>
      <c r="B100" s="185" t="s">
        <v>196</v>
      </c>
      <c r="C100" s="160"/>
      <c r="D100" s="634"/>
      <c r="E100" s="611"/>
      <c r="F100" s="479"/>
      <c r="G100" s="474"/>
    </row>
    <row r="101" spans="1:7" ht="24" customHeight="1">
      <c r="A101" s="165">
        <v>4521</v>
      </c>
      <c r="B101" s="195" t="s">
        <v>243</v>
      </c>
      <c r="C101" s="173" t="s">
        <v>519</v>
      </c>
      <c r="D101" s="636"/>
      <c r="E101" s="610"/>
      <c r="F101" s="478"/>
      <c r="G101" s="477" t="s">
        <v>533</v>
      </c>
    </row>
    <row r="102" spans="1:7" ht="24">
      <c r="A102" s="165">
        <v>4522</v>
      </c>
      <c r="B102" s="195" t="s">
        <v>255</v>
      </c>
      <c r="C102" s="173" t="s">
        <v>520</v>
      </c>
      <c r="D102" s="636"/>
      <c r="E102" s="610"/>
      <c r="F102" s="478"/>
      <c r="G102" s="477" t="s">
        <v>533</v>
      </c>
    </row>
    <row r="103" spans="1:7" ht="38.25" customHeight="1" thickBot="1">
      <c r="A103" s="165">
        <v>4530</v>
      </c>
      <c r="B103" s="204" t="s">
        <v>65</v>
      </c>
      <c r="C103" s="174" t="s">
        <v>524</v>
      </c>
      <c r="D103" s="634"/>
      <c r="E103" s="617"/>
      <c r="F103" s="540"/>
      <c r="G103" s="477" t="s">
        <v>533</v>
      </c>
    </row>
    <row r="104" spans="1:7" ht="15.75" thickBot="1">
      <c r="A104" s="162"/>
      <c r="B104" s="185" t="s">
        <v>196</v>
      </c>
      <c r="C104" s="160"/>
      <c r="D104" s="634"/>
      <c r="E104" s="611"/>
      <c r="F104" s="479"/>
      <c r="G104" s="474"/>
    </row>
    <row r="105" spans="1:7" ht="38.25" customHeight="1">
      <c r="A105" s="165">
        <v>4531</v>
      </c>
      <c r="B105" s="205" t="s">
        <v>244</v>
      </c>
      <c r="C105" s="172" t="s">
        <v>414</v>
      </c>
      <c r="D105" s="635"/>
      <c r="E105" s="610"/>
      <c r="F105" s="478"/>
      <c r="G105" s="477" t="s">
        <v>533</v>
      </c>
    </row>
    <row r="106" spans="1:7" ht="38.25" customHeight="1">
      <c r="A106" s="165">
        <v>4532</v>
      </c>
      <c r="B106" s="205" t="s">
        <v>245</v>
      </c>
      <c r="C106" s="173" t="s">
        <v>415</v>
      </c>
      <c r="D106" s="636"/>
      <c r="E106" s="610"/>
      <c r="F106" s="478"/>
      <c r="G106" s="477" t="s">
        <v>533</v>
      </c>
    </row>
    <row r="107" spans="1:7" ht="24">
      <c r="A107" s="168">
        <v>4533</v>
      </c>
      <c r="B107" s="206" t="s">
        <v>991</v>
      </c>
      <c r="C107" s="180" t="s">
        <v>416</v>
      </c>
      <c r="D107" s="636"/>
      <c r="E107" s="617"/>
      <c r="F107" s="540"/>
      <c r="G107" s="477" t="s">
        <v>533</v>
      </c>
    </row>
    <row r="108" spans="1:7" ht="15">
      <c r="A108" s="168"/>
      <c r="B108" s="207" t="s">
        <v>199</v>
      </c>
      <c r="C108" s="173"/>
      <c r="D108" s="636"/>
      <c r="E108" s="505"/>
      <c r="F108" s="541"/>
      <c r="G108" s="477"/>
    </row>
    <row r="109" spans="1:7" ht="24">
      <c r="A109" s="168">
        <v>4534</v>
      </c>
      <c r="B109" s="207" t="s">
        <v>66</v>
      </c>
      <c r="C109" s="173"/>
      <c r="D109" s="636"/>
      <c r="E109" s="505"/>
      <c r="F109" s="541"/>
      <c r="G109" s="477" t="s">
        <v>533</v>
      </c>
    </row>
    <row r="110" spans="1:7" ht="15">
      <c r="A110" s="168"/>
      <c r="B110" s="207" t="s">
        <v>212</v>
      </c>
      <c r="C110" s="173"/>
      <c r="D110" s="636"/>
      <c r="E110" s="505"/>
      <c r="F110" s="541"/>
      <c r="G110" s="477"/>
    </row>
    <row r="111" spans="1:7" ht="21.75" customHeight="1">
      <c r="A111" s="302">
        <v>4535</v>
      </c>
      <c r="B111" s="251" t="s">
        <v>211</v>
      </c>
      <c r="C111" s="173"/>
      <c r="D111" s="636"/>
      <c r="E111" s="505"/>
      <c r="F111" s="541"/>
      <c r="G111" s="477" t="s">
        <v>533</v>
      </c>
    </row>
    <row r="112" spans="1:7" ht="15">
      <c r="A112" s="165">
        <v>4536</v>
      </c>
      <c r="B112" s="207" t="s">
        <v>213</v>
      </c>
      <c r="C112" s="173"/>
      <c r="D112" s="636"/>
      <c r="E112" s="505"/>
      <c r="F112" s="541"/>
      <c r="G112" s="477" t="s">
        <v>533</v>
      </c>
    </row>
    <row r="113" spans="1:7" ht="15">
      <c r="A113" s="165">
        <v>4537</v>
      </c>
      <c r="B113" s="207" t="s">
        <v>214</v>
      </c>
      <c r="C113" s="173"/>
      <c r="D113" s="636"/>
      <c r="E113" s="505"/>
      <c r="F113" s="541"/>
      <c r="G113" s="477" t="s">
        <v>533</v>
      </c>
    </row>
    <row r="114" spans="1:7" ht="15.75" thickBot="1">
      <c r="A114" s="168">
        <v>4538</v>
      </c>
      <c r="B114" s="208" t="s">
        <v>216</v>
      </c>
      <c r="C114" s="180"/>
      <c r="D114" s="636"/>
      <c r="E114" s="617"/>
      <c r="F114" s="540"/>
      <c r="G114" s="492" t="s">
        <v>533</v>
      </c>
    </row>
    <row r="115" spans="1:7" ht="35.25" thickBot="1">
      <c r="A115" s="164">
        <v>4540</v>
      </c>
      <c r="B115" s="209" t="s">
        <v>67</v>
      </c>
      <c r="C115" s="171" t="s">
        <v>524</v>
      </c>
      <c r="D115" s="634"/>
      <c r="E115" s="606"/>
      <c r="F115" s="472"/>
      <c r="G115" s="481" t="s">
        <v>533</v>
      </c>
    </row>
    <row r="116" spans="1:7" ht="15">
      <c r="A116" s="162"/>
      <c r="B116" s="210" t="s">
        <v>196</v>
      </c>
      <c r="C116" s="160"/>
      <c r="D116" s="634"/>
      <c r="E116" s="611"/>
      <c r="F116" s="479"/>
      <c r="G116" s="474"/>
    </row>
    <row r="117" spans="1:7" ht="38.25" customHeight="1">
      <c r="A117" s="165">
        <v>4541</v>
      </c>
      <c r="B117" s="211" t="s">
        <v>417</v>
      </c>
      <c r="C117" s="173" t="s">
        <v>419</v>
      </c>
      <c r="D117" s="636"/>
      <c r="E117" s="477"/>
      <c r="F117" s="493"/>
      <c r="G117" s="477" t="s">
        <v>533</v>
      </c>
    </row>
    <row r="118" spans="1:7" ht="38.25" customHeight="1">
      <c r="A118" s="165">
        <v>4542</v>
      </c>
      <c r="B118" s="205" t="s">
        <v>418</v>
      </c>
      <c r="C118" s="173" t="s">
        <v>420</v>
      </c>
      <c r="D118" s="636"/>
      <c r="E118" s="477"/>
      <c r="F118" s="493"/>
      <c r="G118" s="477" t="s">
        <v>533</v>
      </c>
    </row>
    <row r="119" spans="1:7" ht="24.75" thickBot="1">
      <c r="A119" s="166">
        <v>4543</v>
      </c>
      <c r="B119" s="212" t="s">
        <v>68</v>
      </c>
      <c r="C119" s="176" t="s">
        <v>421</v>
      </c>
      <c r="D119" s="636">
        <v>19000</v>
      </c>
      <c r="E119" s="485">
        <v>19000</v>
      </c>
      <c r="F119" s="494">
        <v>19000</v>
      </c>
      <c r="G119" s="495" t="s">
        <v>533</v>
      </c>
    </row>
    <row r="120" spans="1:7" ht="15">
      <c r="A120" s="168"/>
      <c r="B120" s="207" t="s">
        <v>199</v>
      </c>
      <c r="C120" s="173"/>
      <c r="D120" s="636"/>
      <c r="E120" s="610"/>
      <c r="F120" s="478"/>
      <c r="G120" s="477"/>
    </row>
    <row r="121" spans="1:7" ht="24">
      <c r="A121" s="168">
        <v>4544</v>
      </c>
      <c r="B121" s="207" t="s">
        <v>69</v>
      </c>
      <c r="C121" s="173"/>
      <c r="D121" s="636"/>
      <c r="E121" s="610"/>
      <c r="F121" s="478"/>
      <c r="G121" s="477" t="s">
        <v>533</v>
      </c>
    </row>
    <row r="122" spans="1:7" ht="15">
      <c r="A122" s="168"/>
      <c r="B122" s="207" t="s">
        <v>212</v>
      </c>
      <c r="C122" s="173"/>
      <c r="D122" s="636"/>
      <c r="E122" s="610"/>
      <c r="F122" s="478"/>
      <c r="G122" s="477"/>
    </row>
    <row r="123" spans="1:7" ht="31.5" customHeight="1">
      <c r="A123" s="302">
        <v>4545</v>
      </c>
      <c r="B123" s="251" t="s">
        <v>211</v>
      </c>
      <c r="C123" s="173"/>
      <c r="D123" s="636"/>
      <c r="E123" s="610"/>
      <c r="F123" s="478"/>
      <c r="G123" s="477" t="s">
        <v>533</v>
      </c>
    </row>
    <row r="124" spans="1:7" ht="15">
      <c r="A124" s="165">
        <v>4546</v>
      </c>
      <c r="B124" s="213" t="s">
        <v>215</v>
      </c>
      <c r="C124" s="173"/>
      <c r="D124" s="636"/>
      <c r="E124" s="610"/>
      <c r="F124" s="478"/>
      <c r="G124" s="477" t="s">
        <v>533</v>
      </c>
    </row>
    <row r="125" spans="1:7" ht="15">
      <c r="A125" s="165">
        <v>4547</v>
      </c>
      <c r="B125" s="207" t="s">
        <v>214</v>
      </c>
      <c r="C125" s="173"/>
      <c r="D125" s="636"/>
      <c r="E125" s="610"/>
      <c r="F125" s="478"/>
      <c r="G125" s="477" t="s">
        <v>533</v>
      </c>
    </row>
    <row r="126" spans="1:7" ht="15.75" thickBot="1">
      <c r="A126" s="168">
        <v>4548</v>
      </c>
      <c r="B126" s="208" t="s">
        <v>216</v>
      </c>
      <c r="C126" s="180"/>
      <c r="D126" s="636"/>
      <c r="E126" s="618"/>
      <c r="F126" s="491"/>
      <c r="G126" s="477" t="s">
        <v>533</v>
      </c>
    </row>
    <row r="127" spans="1:7" ht="32.25" customHeight="1" thickBot="1">
      <c r="A127" s="164">
        <v>4600</v>
      </c>
      <c r="B127" s="209" t="s">
        <v>102</v>
      </c>
      <c r="C127" s="171" t="s">
        <v>524</v>
      </c>
      <c r="D127" s="634">
        <v>4550</v>
      </c>
      <c r="E127" s="606">
        <f>F127</f>
        <v>4550</v>
      </c>
      <c r="F127" s="472">
        <f>F133+F139</f>
        <v>4550</v>
      </c>
      <c r="G127" s="481" t="s">
        <v>533</v>
      </c>
    </row>
    <row r="128" spans="1:7" ht="15" thickBot="1">
      <c r="A128" s="667"/>
      <c r="B128" s="397" t="s">
        <v>199</v>
      </c>
      <c r="C128" s="169"/>
      <c r="D128" s="632"/>
      <c r="E128" s="606"/>
      <c r="F128" s="472"/>
      <c r="G128" s="473"/>
    </row>
    <row r="129" spans="1:7" ht="15">
      <c r="A129" s="399">
        <v>4610</v>
      </c>
      <c r="B129" s="395" t="s">
        <v>259</v>
      </c>
      <c r="C129" s="414"/>
      <c r="D129" s="632"/>
      <c r="E129" s="619"/>
      <c r="F129" s="496"/>
      <c r="G129" s="497" t="s">
        <v>534</v>
      </c>
    </row>
    <row r="130" spans="1:7" ht="15">
      <c r="A130" s="398"/>
      <c r="B130" s="401" t="s">
        <v>199</v>
      </c>
      <c r="C130" s="415"/>
      <c r="D130" s="632"/>
      <c r="E130" s="610"/>
      <c r="F130" s="478"/>
      <c r="G130" s="477"/>
    </row>
    <row r="131" spans="1:7" ht="38.25">
      <c r="A131" s="398">
        <v>4610</v>
      </c>
      <c r="B131" s="411" t="s">
        <v>104</v>
      </c>
      <c r="C131" s="416" t="s">
        <v>103</v>
      </c>
      <c r="D131" s="632"/>
      <c r="E131" s="611"/>
      <c r="F131" s="479"/>
      <c r="G131" s="477" t="s">
        <v>533</v>
      </c>
    </row>
    <row r="132" spans="1:7" ht="27" customHeight="1" thickBot="1">
      <c r="A132" s="398">
        <v>4620</v>
      </c>
      <c r="B132" s="402" t="s">
        <v>263</v>
      </c>
      <c r="C132" s="416" t="s">
        <v>260</v>
      </c>
      <c r="D132" s="632"/>
      <c r="E132" s="611"/>
      <c r="F132" s="479"/>
      <c r="G132" s="477" t="s">
        <v>533</v>
      </c>
    </row>
    <row r="133" spans="1:7" ht="35.25" thickBot="1">
      <c r="A133" s="398">
        <v>4630</v>
      </c>
      <c r="B133" s="403" t="s">
        <v>262</v>
      </c>
      <c r="C133" s="417" t="s">
        <v>524</v>
      </c>
      <c r="D133" s="634">
        <v>4550</v>
      </c>
      <c r="E133" s="606">
        <f>F133</f>
        <v>4550</v>
      </c>
      <c r="F133" s="472">
        <v>4550</v>
      </c>
      <c r="G133" s="477" t="s">
        <v>533</v>
      </c>
    </row>
    <row r="134" spans="1:7" ht="15.75" thickBot="1">
      <c r="A134" s="398"/>
      <c r="B134" s="404" t="s">
        <v>196</v>
      </c>
      <c r="C134" s="417"/>
      <c r="D134" s="634"/>
      <c r="E134" s="611"/>
      <c r="F134" s="479"/>
      <c r="G134" s="477"/>
    </row>
    <row r="135" spans="1:7" ht="15">
      <c r="A135" s="399">
        <v>4631</v>
      </c>
      <c r="B135" s="405" t="s">
        <v>425</v>
      </c>
      <c r="C135" s="418" t="s">
        <v>422</v>
      </c>
      <c r="D135" s="636"/>
      <c r="E135" s="610"/>
      <c r="F135" s="478"/>
      <c r="G135" s="477" t="s">
        <v>533</v>
      </c>
    </row>
    <row r="136" spans="1:7" ht="25.5" customHeight="1">
      <c r="A136" s="399">
        <v>4632</v>
      </c>
      <c r="B136" s="406" t="s">
        <v>426</v>
      </c>
      <c r="C136" s="418" t="s">
        <v>423</v>
      </c>
      <c r="D136" s="636"/>
      <c r="E136" s="610"/>
      <c r="F136" s="478"/>
      <c r="G136" s="477" t="s">
        <v>533</v>
      </c>
    </row>
    <row r="137" spans="1:7" ht="17.25" customHeight="1" thickBot="1">
      <c r="A137" s="399">
        <v>4633</v>
      </c>
      <c r="B137" s="405" t="s">
        <v>427</v>
      </c>
      <c r="C137" s="418" t="s">
        <v>424</v>
      </c>
      <c r="D137" s="636"/>
      <c r="E137" s="610"/>
      <c r="F137" s="478"/>
      <c r="G137" s="477" t="s">
        <v>533</v>
      </c>
    </row>
    <row r="138" spans="1:7" ht="14.25" customHeight="1" thickBot="1">
      <c r="A138" s="399">
        <v>4634</v>
      </c>
      <c r="B138" s="405" t="s">
        <v>428</v>
      </c>
      <c r="C138" s="418" t="s">
        <v>962</v>
      </c>
      <c r="D138" s="636">
        <v>4550</v>
      </c>
      <c r="E138" s="606">
        <f>F138</f>
        <v>4550</v>
      </c>
      <c r="F138" s="472">
        <v>4550</v>
      </c>
      <c r="G138" s="477" t="s">
        <v>533</v>
      </c>
    </row>
    <row r="139" spans="1:7" ht="15.75" thickBot="1">
      <c r="A139" s="399">
        <v>4640</v>
      </c>
      <c r="B139" s="407" t="s">
        <v>261</v>
      </c>
      <c r="C139" s="419" t="s">
        <v>524</v>
      </c>
      <c r="D139" s="634"/>
      <c r="E139" s="610"/>
      <c r="F139" s="478"/>
      <c r="G139" s="477" t="s">
        <v>533</v>
      </c>
    </row>
    <row r="140" spans="1:7" ht="15.75" thickBot="1">
      <c r="A140" s="398"/>
      <c r="B140" s="404" t="s">
        <v>196</v>
      </c>
      <c r="C140" s="417"/>
      <c r="D140" s="634"/>
      <c r="E140" s="611"/>
      <c r="F140" s="479"/>
      <c r="G140" s="474"/>
    </row>
    <row r="141" spans="1:7" ht="15.75" thickBot="1">
      <c r="A141" s="400">
        <v>4641</v>
      </c>
      <c r="B141" s="408" t="s">
        <v>429</v>
      </c>
      <c r="C141" s="420" t="s">
        <v>430</v>
      </c>
      <c r="D141" s="636"/>
      <c r="E141" s="612"/>
      <c r="F141" s="480"/>
      <c r="G141" s="485" t="s">
        <v>533</v>
      </c>
    </row>
    <row r="142" spans="1:7" ht="38.25" customHeight="1" thickBot="1">
      <c r="A142" s="164">
        <v>4700</v>
      </c>
      <c r="B142" s="214" t="s">
        <v>70</v>
      </c>
      <c r="C142" s="171" t="s">
        <v>524</v>
      </c>
      <c r="D142" s="634">
        <v>13820</v>
      </c>
      <c r="E142" s="620">
        <f>E144+E148+E167</f>
        <v>13820</v>
      </c>
      <c r="F142" s="516">
        <f>F144+F148+F164</f>
        <v>13820</v>
      </c>
      <c r="G142" s="481"/>
    </row>
    <row r="143" spans="1:7" ht="15" thickBot="1">
      <c r="A143" s="164"/>
      <c r="B143" s="185" t="s">
        <v>199</v>
      </c>
      <c r="C143" s="169"/>
      <c r="D143" s="632"/>
      <c r="E143" s="606"/>
      <c r="F143" s="472"/>
      <c r="G143" s="473"/>
    </row>
    <row r="144" spans="1:7" ht="40.5" customHeight="1" thickBot="1">
      <c r="A144" s="162">
        <v>4710</v>
      </c>
      <c r="B144" s="192" t="s">
        <v>71</v>
      </c>
      <c r="C144" s="160" t="s">
        <v>524</v>
      </c>
      <c r="D144" s="634">
        <v>910</v>
      </c>
      <c r="E144" s="621">
        <f>E147</f>
        <v>910</v>
      </c>
      <c r="F144" s="498">
        <f>F147</f>
        <v>910</v>
      </c>
      <c r="G144" s="474" t="s">
        <v>533</v>
      </c>
    </row>
    <row r="145" spans="1:7" ht="15.75" thickBot="1">
      <c r="A145" s="162"/>
      <c r="B145" s="185" t="s">
        <v>196</v>
      </c>
      <c r="C145" s="160"/>
      <c r="D145" s="634"/>
      <c r="E145" s="611"/>
      <c r="F145" s="479"/>
      <c r="G145" s="474"/>
    </row>
    <row r="146" spans="1:7" ht="51" customHeight="1">
      <c r="A146" s="165">
        <v>4711</v>
      </c>
      <c r="B146" s="188" t="s">
        <v>105</v>
      </c>
      <c r="C146" s="173" t="s">
        <v>431</v>
      </c>
      <c r="D146" s="636"/>
      <c r="E146" s="610"/>
      <c r="F146" s="478"/>
      <c r="G146" s="477" t="s">
        <v>533</v>
      </c>
    </row>
    <row r="147" spans="1:7" ht="29.25" customHeight="1" thickBot="1">
      <c r="A147" s="166">
        <v>4712</v>
      </c>
      <c r="B147" s="197" t="s">
        <v>448</v>
      </c>
      <c r="C147" s="176" t="s">
        <v>432</v>
      </c>
      <c r="D147" s="636">
        <v>910</v>
      </c>
      <c r="E147" s="622">
        <f>F147</f>
        <v>910</v>
      </c>
      <c r="F147" s="499">
        <v>910</v>
      </c>
      <c r="G147" s="485" t="s">
        <v>533</v>
      </c>
    </row>
    <row r="148" spans="1:7" ht="50.25" customHeight="1" thickBot="1">
      <c r="A148" s="162">
        <v>4720</v>
      </c>
      <c r="B148" s="198" t="s">
        <v>72</v>
      </c>
      <c r="C148" s="160" t="s">
        <v>524</v>
      </c>
      <c r="D148" s="634">
        <v>910</v>
      </c>
      <c r="E148" s="622">
        <f>F148</f>
        <v>910</v>
      </c>
      <c r="F148" s="499">
        <v>910</v>
      </c>
      <c r="G148" s="474" t="s">
        <v>533</v>
      </c>
    </row>
    <row r="149" spans="1:7" ht="15.75" thickBot="1">
      <c r="A149" s="162"/>
      <c r="B149" s="185" t="s">
        <v>196</v>
      </c>
      <c r="C149" s="160"/>
      <c r="D149" s="634"/>
      <c r="E149" s="611"/>
      <c r="F149" s="479"/>
      <c r="G149" s="474"/>
    </row>
    <row r="150" spans="1:7" ht="15.75" customHeight="1">
      <c r="A150" s="165">
        <v>4721</v>
      </c>
      <c r="B150" s="195" t="s">
        <v>315</v>
      </c>
      <c r="C150" s="173" t="s">
        <v>449</v>
      </c>
      <c r="D150" s="636"/>
      <c r="E150" s="610"/>
      <c r="F150" s="478"/>
      <c r="G150" s="477" t="s">
        <v>533</v>
      </c>
    </row>
    <row r="151" spans="1:7" ht="15">
      <c r="A151" s="165">
        <v>4722</v>
      </c>
      <c r="B151" s="195" t="s">
        <v>316</v>
      </c>
      <c r="C151" s="181">
        <v>4822</v>
      </c>
      <c r="D151" s="639"/>
      <c r="E151" s="610"/>
      <c r="F151" s="478"/>
      <c r="G151" s="477" t="s">
        <v>533</v>
      </c>
    </row>
    <row r="152" spans="1:7" ht="15">
      <c r="A152" s="165">
        <v>4723</v>
      </c>
      <c r="B152" s="195" t="s">
        <v>452</v>
      </c>
      <c r="C152" s="173" t="s">
        <v>450</v>
      </c>
      <c r="D152" s="636">
        <v>716</v>
      </c>
      <c r="E152" s="622">
        <f>F152</f>
        <v>716</v>
      </c>
      <c r="F152" s="499">
        <v>716</v>
      </c>
      <c r="G152" s="477" t="s">
        <v>533</v>
      </c>
    </row>
    <row r="153" spans="1:7" ht="36.75" thickBot="1">
      <c r="A153" s="166">
        <v>4724</v>
      </c>
      <c r="B153" s="197" t="s">
        <v>453</v>
      </c>
      <c r="C153" s="176" t="s">
        <v>451</v>
      </c>
      <c r="D153" s="636"/>
      <c r="E153" s="612"/>
      <c r="F153" s="480"/>
      <c r="G153" s="485" t="s">
        <v>533</v>
      </c>
    </row>
    <row r="154" spans="1:7" ht="24.75" thickBot="1">
      <c r="A154" s="162">
        <v>4730</v>
      </c>
      <c r="B154" s="198" t="s">
        <v>73</v>
      </c>
      <c r="C154" s="160" t="s">
        <v>524</v>
      </c>
      <c r="D154" s="634"/>
      <c r="E154" s="611"/>
      <c r="F154" s="479"/>
      <c r="G154" s="474" t="s">
        <v>533</v>
      </c>
    </row>
    <row r="155" spans="1:7" ht="15.75" thickBot="1">
      <c r="A155" s="162"/>
      <c r="B155" s="185" t="s">
        <v>196</v>
      </c>
      <c r="C155" s="160"/>
      <c r="D155" s="634"/>
      <c r="E155" s="611"/>
      <c r="F155" s="479"/>
      <c r="G155" s="474"/>
    </row>
    <row r="156" spans="1:7" ht="24">
      <c r="A156" s="165">
        <v>4731</v>
      </c>
      <c r="B156" s="203" t="s">
        <v>412</v>
      </c>
      <c r="C156" s="173" t="s">
        <v>454</v>
      </c>
      <c r="D156" s="636"/>
      <c r="E156" s="610"/>
      <c r="F156" s="478"/>
      <c r="G156" s="477" t="s">
        <v>533</v>
      </c>
    </row>
    <row r="157" spans="1:7" ht="47.25" thickBot="1">
      <c r="A157" s="165">
        <v>4740</v>
      </c>
      <c r="B157" s="215" t="s">
        <v>74</v>
      </c>
      <c r="C157" s="174" t="s">
        <v>524</v>
      </c>
      <c r="D157" s="634"/>
      <c r="E157" s="610"/>
      <c r="F157" s="478"/>
      <c r="G157" s="477" t="s">
        <v>533</v>
      </c>
    </row>
    <row r="158" spans="1:7" ht="15.75" thickBot="1">
      <c r="A158" s="162"/>
      <c r="B158" s="185" t="s">
        <v>196</v>
      </c>
      <c r="C158" s="160"/>
      <c r="D158" s="634"/>
      <c r="E158" s="611"/>
      <c r="F158" s="479"/>
      <c r="G158" s="474"/>
    </row>
    <row r="159" spans="1:7" ht="27.75" customHeight="1">
      <c r="A159" s="165">
        <v>4741</v>
      </c>
      <c r="B159" s="195" t="s">
        <v>317</v>
      </c>
      <c r="C159" s="173" t="s">
        <v>455</v>
      </c>
      <c r="D159" s="636"/>
      <c r="E159" s="610"/>
      <c r="F159" s="478"/>
      <c r="G159" s="477" t="s">
        <v>533</v>
      </c>
    </row>
    <row r="160" spans="1:7" ht="27" customHeight="1" thickBot="1">
      <c r="A160" s="166">
        <v>4742</v>
      </c>
      <c r="B160" s="197" t="s">
        <v>457</v>
      </c>
      <c r="C160" s="176" t="s">
        <v>456</v>
      </c>
      <c r="D160" s="636"/>
      <c r="E160" s="612"/>
      <c r="F160" s="480"/>
      <c r="G160" s="485" t="s">
        <v>533</v>
      </c>
    </row>
    <row r="161" spans="1:7" ht="39.75" customHeight="1" thickBot="1">
      <c r="A161" s="162">
        <v>4750</v>
      </c>
      <c r="B161" s="198" t="s">
        <v>75</v>
      </c>
      <c r="C161" s="160" t="s">
        <v>524</v>
      </c>
      <c r="D161" s="634"/>
      <c r="E161" s="611"/>
      <c r="F161" s="479"/>
      <c r="G161" s="474" t="s">
        <v>533</v>
      </c>
    </row>
    <row r="162" spans="1:7" ht="15.75" thickBot="1">
      <c r="A162" s="162"/>
      <c r="B162" s="185" t="s">
        <v>196</v>
      </c>
      <c r="C162" s="160"/>
      <c r="D162" s="634"/>
      <c r="E162" s="611"/>
      <c r="F162" s="479"/>
      <c r="G162" s="474"/>
    </row>
    <row r="163" spans="1:7" ht="39.75" customHeight="1" thickBot="1">
      <c r="A163" s="166">
        <v>4751</v>
      </c>
      <c r="B163" s="197" t="s">
        <v>458</v>
      </c>
      <c r="C163" s="176" t="s">
        <v>459</v>
      </c>
      <c r="D163" s="636"/>
      <c r="E163" s="612"/>
      <c r="F163" s="480"/>
      <c r="G163" s="485" t="s">
        <v>533</v>
      </c>
    </row>
    <row r="164" spans="1:7" ht="17.25" customHeight="1" thickBot="1">
      <c r="A164" s="162">
        <v>4760</v>
      </c>
      <c r="B164" s="216" t="s">
        <v>76</v>
      </c>
      <c r="C164" s="160" t="s">
        <v>524</v>
      </c>
      <c r="D164" s="634">
        <v>12000</v>
      </c>
      <c r="E164" s="542">
        <f>E167</f>
        <v>12000</v>
      </c>
      <c r="F164" s="486">
        <f>F167</f>
        <v>12000</v>
      </c>
      <c r="G164" s="474" t="s">
        <v>533</v>
      </c>
    </row>
    <row r="165" spans="1:7" ht="15.75" thickBot="1">
      <c r="A165" s="162"/>
      <c r="B165" s="185" t="s">
        <v>196</v>
      </c>
      <c r="C165" s="160"/>
      <c r="D165" s="634"/>
      <c r="E165" s="611"/>
      <c r="F165" s="479"/>
      <c r="G165" s="474"/>
    </row>
    <row r="166" spans="1:7" ht="17.25" customHeight="1">
      <c r="A166" s="165">
        <v>4761</v>
      </c>
      <c r="B166" s="195" t="s">
        <v>461</v>
      </c>
      <c r="C166" s="173" t="s">
        <v>460</v>
      </c>
      <c r="D166" s="636"/>
      <c r="E166" s="610"/>
      <c r="F166" s="478"/>
      <c r="G166" s="477" t="s">
        <v>533</v>
      </c>
    </row>
    <row r="167" spans="1:7" ht="15.75" thickBot="1">
      <c r="A167" s="165">
        <v>4770</v>
      </c>
      <c r="B167" s="199" t="s">
        <v>77</v>
      </c>
      <c r="C167" s="174" t="s">
        <v>524</v>
      </c>
      <c r="D167" s="634">
        <v>12000</v>
      </c>
      <c r="E167" s="488">
        <f>F169</f>
        <v>12000</v>
      </c>
      <c r="F167" s="488">
        <f>F169</f>
        <v>12000</v>
      </c>
      <c r="G167" s="477"/>
    </row>
    <row r="168" spans="1:7" ht="15.75" thickBot="1">
      <c r="A168" s="162"/>
      <c r="B168" s="185" t="s">
        <v>196</v>
      </c>
      <c r="C168" s="160"/>
      <c r="D168" s="634"/>
      <c r="E168" s="611"/>
      <c r="F168" s="479"/>
      <c r="G168" s="474"/>
    </row>
    <row r="169" spans="1:7" ht="15">
      <c r="A169" s="165">
        <v>4771</v>
      </c>
      <c r="B169" s="195" t="s">
        <v>466</v>
      </c>
      <c r="C169" s="173" t="s">
        <v>462</v>
      </c>
      <c r="D169" s="636">
        <v>12000</v>
      </c>
      <c r="E169" s="488">
        <f>F167</f>
        <v>12000</v>
      </c>
      <c r="F169" s="488">
        <v>12000</v>
      </c>
      <c r="G169" s="477"/>
    </row>
    <row r="170" spans="1:7" ht="36.75" thickBot="1">
      <c r="A170" s="167">
        <v>4772</v>
      </c>
      <c r="B170" s="303" t="s">
        <v>265</v>
      </c>
      <c r="C170" s="160" t="s">
        <v>524</v>
      </c>
      <c r="D170" s="634"/>
      <c r="E170" s="616"/>
      <c r="F170" s="489"/>
      <c r="G170" s="490"/>
    </row>
    <row r="171" spans="1:7" s="146" customFormat="1" ht="46.5" customHeight="1" thickBot="1">
      <c r="A171" s="164">
        <v>5000</v>
      </c>
      <c r="B171" s="373" t="s">
        <v>752</v>
      </c>
      <c r="C171" s="171" t="s">
        <v>524</v>
      </c>
      <c r="D171" s="634">
        <v>0</v>
      </c>
      <c r="E171" s="623">
        <f>G171</f>
        <v>0</v>
      </c>
      <c r="F171" s="470"/>
      <c r="G171" s="545"/>
    </row>
    <row r="172" spans="1:7" ht="15" thickBot="1">
      <c r="A172" s="164"/>
      <c r="B172" s="185" t="s">
        <v>199</v>
      </c>
      <c r="C172" s="169"/>
      <c r="D172" s="632"/>
      <c r="E172" s="606"/>
      <c r="F172" s="472"/>
      <c r="G172" s="473"/>
    </row>
    <row r="173" spans="1:7" ht="23.25" thickBot="1">
      <c r="A173" s="162">
        <v>5100</v>
      </c>
      <c r="B173" s="217" t="s">
        <v>751</v>
      </c>
      <c r="C173" s="160" t="s">
        <v>524</v>
      </c>
      <c r="D173" s="634">
        <v>0</v>
      </c>
      <c r="E173" s="624">
        <f>G173</f>
        <v>59858.019</v>
      </c>
      <c r="F173" s="500"/>
      <c r="G173" s="519">
        <f>G175+G180+G185</f>
        <v>59858.019</v>
      </c>
    </row>
    <row r="174" spans="1:7" ht="14.25">
      <c r="A174" s="668"/>
      <c r="B174" s="210" t="s">
        <v>199</v>
      </c>
      <c r="C174" s="396"/>
      <c r="D174" s="632"/>
      <c r="E174" s="619"/>
      <c r="F174" s="496"/>
      <c r="G174" s="501"/>
    </row>
    <row r="175" spans="1:7" ht="24">
      <c r="A175" s="162">
        <v>5110</v>
      </c>
      <c r="B175" s="198" t="s">
        <v>78</v>
      </c>
      <c r="C175" s="160" t="s">
        <v>524</v>
      </c>
      <c r="D175" s="634">
        <v>0</v>
      </c>
      <c r="E175" s="542">
        <f>G175</f>
        <v>58293.019</v>
      </c>
      <c r="F175" s="502" t="s">
        <v>533</v>
      </c>
      <c r="G175" s="542">
        <f>G178+G179</f>
        <v>58293.019</v>
      </c>
    </row>
    <row r="176" spans="1:7" ht="15">
      <c r="A176" s="162"/>
      <c r="B176" s="394" t="s">
        <v>196</v>
      </c>
      <c r="C176" s="160"/>
      <c r="D176" s="634"/>
      <c r="E176" s="611"/>
      <c r="F176" s="479"/>
      <c r="G176" s="474"/>
    </row>
    <row r="177" spans="1:7" ht="15">
      <c r="A177" s="165">
        <v>5111</v>
      </c>
      <c r="B177" s="217" t="s">
        <v>252</v>
      </c>
      <c r="C177" s="182" t="s">
        <v>463</v>
      </c>
      <c r="D177" s="640"/>
      <c r="E177" s="477"/>
      <c r="F177" s="493" t="s">
        <v>533</v>
      </c>
      <c r="G177" s="503"/>
    </row>
    <row r="178" spans="1:7" ht="13.5" customHeight="1">
      <c r="A178" s="165">
        <v>5112</v>
      </c>
      <c r="B178" s="195" t="s">
        <v>253</v>
      </c>
      <c r="C178" s="182" t="s">
        <v>464</v>
      </c>
      <c r="D178" s="640">
        <v>0</v>
      </c>
      <c r="E178" s="625">
        <f>G178</f>
        <v>4500</v>
      </c>
      <c r="F178" s="504" t="s">
        <v>533</v>
      </c>
      <c r="G178" s="505">
        <v>4500</v>
      </c>
    </row>
    <row r="179" spans="1:7" ht="26.25" customHeight="1">
      <c r="A179" s="165">
        <v>5113</v>
      </c>
      <c r="B179" s="195" t="s">
        <v>254</v>
      </c>
      <c r="C179" s="182" t="s">
        <v>465</v>
      </c>
      <c r="D179" s="640">
        <v>0</v>
      </c>
      <c r="E179" s="626">
        <f>G179</f>
        <v>53793.019</v>
      </c>
      <c r="F179" s="544" t="s">
        <v>533</v>
      </c>
      <c r="G179" s="544">
        <v>53793.019</v>
      </c>
    </row>
    <row r="180" spans="1:7" ht="28.5" customHeight="1">
      <c r="A180" s="165">
        <v>5120</v>
      </c>
      <c r="B180" s="199" t="s">
        <v>79</v>
      </c>
      <c r="C180" s="174" t="s">
        <v>524</v>
      </c>
      <c r="D180" s="634">
        <v>0</v>
      </c>
      <c r="E180" s="518">
        <f>E182+E183+E184</f>
        <v>365</v>
      </c>
      <c r="F180" s="483" t="s">
        <v>533</v>
      </c>
      <c r="G180" s="518">
        <f>G183</f>
        <v>365</v>
      </c>
    </row>
    <row r="181" spans="1:7" ht="14.25">
      <c r="A181" s="162"/>
      <c r="B181" s="410" t="s">
        <v>196</v>
      </c>
      <c r="C181" s="160"/>
      <c r="D181" s="634"/>
      <c r="E181" s="543"/>
      <c r="F181" s="482"/>
      <c r="G181" s="543"/>
    </row>
    <row r="182" spans="1:7" ht="14.25">
      <c r="A182" s="165">
        <v>5121</v>
      </c>
      <c r="B182" s="195" t="s">
        <v>249</v>
      </c>
      <c r="C182" s="182" t="s">
        <v>467</v>
      </c>
      <c r="D182" s="640"/>
      <c r="E182" s="518"/>
      <c r="F182" s="483" t="s">
        <v>533</v>
      </c>
      <c r="G182" s="518"/>
    </row>
    <row r="183" spans="1:7" ht="14.25">
      <c r="A183" s="165">
        <v>5122</v>
      </c>
      <c r="B183" s="195" t="s">
        <v>250</v>
      </c>
      <c r="C183" s="182" t="s">
        <v>468</v>
      </c>
      <c r="D183" s="640">
        <v>0</v>
      </c>
      <c r="E183" s="518">
        <f>G183</f>
        <v>365</v>
      </c>
      <c r="F183" s="483" t="s">
        <v>533</v>
      </c>
      <c r="G183" s="518">
        <v>365</v>
      </c>
    </row>
    <row r="184" spans="1:7" ht="17.25" customHeight="1">
      <c r="A184" s="165">
        <v>5123</v>
      </c>
      <c r="B184" s="195" t="s">
        <v>251</v>
      </c>
      <c r="C184" s="182" t="s">
        <v>469</v>
      </c>
      <c r="D184" s="640"/>
      <c r="E184" s="518"/>
      <c r="F184" s="483" t="s">
        <v>533</v>
      </c>
      <c r="G184" s="518"/>
    </row>
    <row r="185" spans="1:7" ht="28.5" customHeight="1">
      <c r="A185" s="165">
        <v>5130</v>
      </c>
      <c r="B185" s="199" t="s">
        <v>992</v>
      </c>
      <c r="C185" s="174" t="s">
        <v>524</v>
      </c>
      <c r="D185" s="634"/>
      <c r="E185" s="477"/>
      <c r="F185" s="493" t="s">
        <v>533</v>
      </c>
      <c r="G185" s="503">
        <f>G190</f>
        <v>1200</v>
      </c>
    </row>
    <row r="186" spans="1:7" ht="15">
      <c r="A186" s="162"/>
      <c r="B186" s="394" t="s">
        <v>196</v>
      </c>
      <c r="C186" s="160"/>
      <c r="D186" s="634"/>
      <c r="E186" s="611"/>
      <c r="F186" s="479"/>
      <c r="G186" s="474"/>
    </row>
    <row r="187" spans="1:7" ht="17.25" customHeight="1">
      <c r="A187" s="165">
        <v>5131</v>
      </c>
      <c r="B187" s="217" t="s">
        <v>472</v>
      </c>
      <c r="C187" s="182" t="s">
        <v>470</v>
      </c>
      <c r="D187" s="640"/>
      <c r="E187" s="477"/>
      <c r="F187" s="493" t="s">
        <v>533</v>
      </c>
      <c r="G187" s="503"/>
    </row>
    <row r="188" spans="1:7" ht="17.25" customHeight="1">
      <c r="A188" s="165">
        <v>5132</v>
      </c>
      <c r="B188" s="195" t="s">
        <v>246</v>
      </c>
      <c r="C188" s="182" t="s">
        <v>471</v>
      </c>
      <c r="D188" s="640"/>
      <c r="E188" s="477"/>
      <c r="F188" s="493" t="s">
        <v>533</v>
      </c>
      <c r="G188" s="503"/>
    </row>
    <row r="189" spans="1:7" ht="17.25" customHeight="1">
      <c r="A189" s="165">
        <v>5133</v>
      </c>
      <c r="B189" s="195" t="s">
        <v>247</v>
      </c>
      <c r="C189" s="182" t="s">
        <v>478</v>
      </c>
      <c r="D189" s="640"/>
      <c r="E189" s="477"/>
      <c r="F189" s="493" t="s">
        <v>533</v>
      </c>
      <c r="G189" s="503"/>
    </row>
    <row r="190" spans="1:7" ht="17.25" customHeight="1">
      <c r="A190" s="165">
        <v>5134</v>
      </c>
      <c r="B190" s="195" t="s">
        <v>248</v>
      </c>
      <c r="C190" s="182" t="s">
        <v>479</v>
      </c>
      <c r="D190" s="640"/>
      <c r="E190" s="477"/>
      <c r="F190" s="493" t="s">
        <v>533</v>
      </c>
      <c r="G190" s="503">
        <v>1200</v>
      </c>
    </row>
    <row r="191" spans="1:7" ht="19.5" customHeight="1" thickBot="1">
      <c r="A191" s="165">
        <v>5200</v>
      </c>
      <c r="B191" s="199" t="s">
        <v>80</v>
      </c>
      <c r="C191" s="174" t="s">
        <v>524</v>
      </c>
      <c r="D191" s="634"/>
      <c r="E191" s="477"/>
      <c r="F191" s="493" t="s">
        <v>533</v>
      </c>
      <c r="G191" s="503"/>
    </row>
    <row r="192" spans="1:7" ht="14.25">
      <c r="A192" s="668"/>
      <c r="B192" s="210" t="s">
        <v>199</v>
      </c>
      <c r="C192" s="396"/>
      <c r="D192" s="632"/>
      <c r="E192" s="619"/>
      <c r="F192" s="496"/>
      <c r="G192" s="501"/>
    </row>
    <row r="193" spans="1:7" ht="27" customHeight="1">
      <c r="A193" s="162">
        <v>5211</v>
      </c>
      <c r="B193" s="217" t="s">
        <v>266</v>
      </c>
      <c r="C193" s="409" t="s">
        <v>473</v>
      </c>
      <c r="D193" s="640"/>
      <c r="E193" s="474"/>
      <c r="F193" s="502" t="s">
        <v>533</v>
      </c>
      <c r="G193" s="506"/>
    </row>
    <row r="194" spans="1:7" ht="17.25" customHeight="1">
      <c r="A194" s="165">
        <v>5221</v>
      </c>
      <c r="B194" s="195" t="s">
        <v>267</v>
      </c>
      <c r="C194" s="182" t="s">
        <v>474</v>
      </c>
      <c r="D194" s="640"/>
      <c r="E194" s="477"/>
      <c r="F194" s="493" t="s">
        <v>533</v>
      </c>
      <c r="G194" s="503"/>
    </row>
    <row r="195" spans="1:7" ht="24.75" customHeight="1">
      <c r="A195" s="165">
        <v>5231</v>
      </c>
      <c r="B195" s="195" t="s">
        <v>286</v>
      </c>
      <c r="C195" s="182" t="s">
        <v>475</v>
      </c>
      <c r="D195" s="640"/>
      <c r="E195" s="477"/>
      <c r="F195" s="493" t="s">
        <v>533</v>
      </c>
      <c r="G195" s="503"/>
    </row>
    <row r="196" spans="1:7" ht="17.25" customHeight="1">
      <c r="A196" s="165">
        <v>5241</v>
      </c>
      <c r="B196" s="195" t="s">
        <v>477</v>
      </c>
      <c r="C196" s="182" t="s">
        <v>476</v>
      </c>
      <c r="D196" s="640"/>
      <c r="E196" s="477"/>
      <c r="F196" s="493" t="s">
        <v>533</v>
      </c>
      <c r="G196" s="503"/>
    </row>
    <row r="197" spans="1:7" ht="15.75" thickBot="1">
      <c r="A197" s="165">
        <v>5300</v>
      </c>
      <c r="B197" s="199" t="s">
        <v>81</v>
      </c>
      <c r="C197" s="174" t="s">
        <v>524</v>
      </c>
      <c r="D197" s="634"/>
      <c r="E197" s="477"/>
      <c r="F197" s="493" t="s">
        <v>533</v>
      </c>
      <c r="G197" s="503"/>
    </row>
    <row r="198" spans="1:7" ht="15" thickBot="1">
      <c r="A198" s="164"/>
      <c r="B198" s="185" t="s">
        <v>199</v>
      </c>
      <c r="C198" s="169"/>
      <c r="D198" s="632"/>
      <c r="E198" s="606"/>
      <c r="F198" s="472"/>
      <c r="G198" s="473"/>
    </row>
    <row r="199" spans="1:7" ht="13.5" customHeight="1">
      <c r="A199" s="165">
        <v>5311</v>
      </c>
      <c r="B199" s="195" t="s">
        <v>318</v>
      </c>
      <c r="C199" s="182" t="s">
        <v>480</v>
      </c>
      <c r="D199" s="640"/>
      <c r="E199" s="477"/>
      <c r="F199" s="493" t="s">
        <v>533</v>
      </c>
      <c r="G199" s="503"/>
    </row>
    <row r="200" spans="1:7" ht="24.75" thickBot="1">
      <c r="A200" s="165">
        <v>5400</v>
      </c>
      <c r="B200" s="199" t="s">
        <v>82</v>
      </c>
      <c r="C200" s="174" t="s">
        <v>524</v>
      </c>
      <c r="D200" s="634"/>
      <c r="E200" s="477"/>
      <c r="F200" s="493" t="s">
        <v>533</v>
      </c>
      <c r="G200" s="503"/>
    </row>
    <row r="201" spans="1:7" ht="15" thickBot="1">
      <c r="A201" s="164"/>
      <c r="B201" s="185" t="s">
        <v>199</v>
      </c>
      <c r="C201" s="169"/>
      <c r="D201" s="632"/>
      <c r="E201" s="606"/>
      <c r="F201" s="472"/>
      <c r="G201" s="473"/>
    </row>
    <row r="202" spans="1:7" ht="15">
      <c r="A202" s="165">
        <v>5411</v>
      </c>
      <c r="B202" s="195" t="s">
        <v>319</v>
      </c>
      <c r="C202" s="182" t="s">
        <v>481</v>
      </c>
      <c r="D202" s="640"/>
      <c r="E202" s="477"/>
      <c r="F202" s="493" t="s">
        <v>533</v>
      </c>
      <c r="G202" s="503"/>
    </row>
    <row r="203" spans="1:7" ht="15">
      <c r="A203" s="165">
        <v>5421</v>
      </c>
      <c r="B203" s="195" t="s">
        <v>320</v>
      </c>
      <c r="C203" s="182" t="s">
        <v>482</v>
      </c>
      <c r="D203" s="640"/>
      <c r="E203" s="477"/>
      <c r="F203" s="493" t="s">
        <v>533</v>
      </c>
      <c r="G203" s="503"/>
    </row>
    <row r="204" spans="1:7" ht="15">
      <c r="A204" s="165">
        <v>5431</v>
      </c>
      <c r="B204" s="195" t="s">
        <v>484</v>
      </c>
      <c r="C204" s="182" t="s">
        <v>483</v>
      </c>
      <c r="D204" s="640"/>
      <c r="E204" s="477"/>
      <c r="F204" s="493" t="s">
        <v>533</v>
      </c>
      <c r="G204" s="503"/>
    </row>
    <row r="205" spans="1:7" ht="15.75" thickBot="1">
      <c r="A205" s="166">
        <v>5441</v>
      </c>
      <c r="B205" s="218" t="s">
        <v>406</v>
      </c>
      <c r="C205" s="183" t="s">
        <v>485</v>
      </c>
      <c r="D205" s="640"/>
      <c r="E205" s="485"/>
      <c r="F205" s="494" t="s">
        <v>533</v>
      </c>
      <c r="G205" s="507"/>
    </row>
    <row r="206" spans="1:7" s="425" customFormat="1" ht="44.25" customHeight="1">
      <c r="A206" s="423" t="s">
        <v>83</v>
      </c>
      <c r="B206" s="70" t="s">
        <v>285</v>
      </c>
      <c r="C206" s="424" t="s">
        <v>524</v>
      </c>
      <c r="D206" s="641"/>
      <c r="E206" s="627"/>
      <c r="F206" s="508" t="s">
        <v>523</v>
      </c>
      <c r="G206" s="509"/>
    </row>
    <row r="207" spans="1:7" s="58" customFormat="1" ht="14.25">
      <c r="A207" s="67"/>
      <c r="B207" s="71" t="s">
        <v>195</v>
      </c>
      <c r="C207" s="77"/>
      <c r="D207" s="642"/>
      <c r="E207" s="628"/>
      <c r="F207" s="510"/>
      <c r="G207" s="511"/>
    </row>
    <row r="208" spans="1:7" s="1" customFormat="1" ht="28.5">
      <c r="A208" s="68" t="s">
        <v>84</v>
      </c>
      <c r="B208" s="72" t="s">
        <v>85</v>
      </c>
      <c r="C208" s="76" t="s">
        <v>524</v>
      </c>
      <c r="D208" s="643"/>
      <c r="E208" s="628"/>
      <c r="F208" s="510" t="s">
        <v>523</v>
      </c>
      <c r="G208" s="512"/>
    </row>
    <row r="209" spans="1:8" s="1" customFormat="1" ht="14.25">
      <c r="A209" s="68"/>
      <c r="B209" s="71" t="s">
        <v>195</v>
      </c>
      <c r="C209" s="76"/>
      <c r="D209" s="643"/>
      <c r="E209" s="628"/>
      <c r="F209" s="510" t="s">
        <v>523</v>
      </c>
      <c r="G209" s="512"/>
    </row>
    <row r="210" spans="1:8" s="1" customFormat="1" ht="14.25">
      <c r="A210" s="68" t="s">
        <v>86</v>
      </c>
      <c r="B210" s="73" t="s">
        <v>328</v>
      </c>
      <c r="C210" s="80" t="s">
        <v>322</v>
      </c>
      <c r="D210" s="644"/>
      <c r="E210" s="628"/>
      <c r="F210" s="510" t="s">
        <v>523</v>
      </c>
      <c r="G210" s="512"/>
    </row>
    <row r="211" spans="1:8" s="34" customFormat="1" ht="14.25">
      <c r="A211" s="68" t="s">
        <v>87</v>
      </c>
      <c r="B211" s="73" t="s">
        <v>327</v>
      </c>
      <c r="C211" s="80" t="s">
        <v>323</v>
      </c>
      <c r="D211" s="644"/>
      <c r="E211" s="628"/>
      <c r="F211" s="510" t="s">
        <v>523</v>
      </c>
      <c r="G211" s="513"/>
    </row>
    <row r="212" spans="1:8" s="1" customFormat="1" ht="13.5" customHeight="1">
      <c r="A212" s="66" t="s">
        <v>88</v>
      </c>
      <c r="B212" s="73" t="s">
        <v>330</v>
      </c>
      <c r="C212" s="80" t="s">
        <v>324</v>
      </c>
      <c r="D212" s="644"/>
      <c r="E212" s="628"/>
      <c r="F212" s="510" t="s">
        <v>523</v>
      </c>
      <c r="G212" s="512"/>
      <c r="H212" s="5"/>
    </row>
    <row r="213" spans="1:8" s="1" customFormat="1" ht="31.5" customHeight="1">
      <c r="A213" s="66" t="s">
        <v>89</v>
      </c>
      <c r="B213" s="72" t="s">
        <v>90</v>
      </c>
      <c r="C213" s="76" t="s">
        <v>524</v>
      </c>
      <c r="D213" s="643"/>
      <c r="E213" s="628"/>
      <c r="F213" s="510" t="s">
        <v>523</v>
      </c>
      <c r="G213" s="512"/>
      <c r="H213" s="5"/>
    </row>
    <row r="214" spans="1:8" s="1" customFormat="1" ht="14.25">
      <c r="A214" s="66"/>
      <c r="B214" s="71" t="s">
        <v>195</v>
      </c>
      <c r="C214" s="76"/>
      <c r="D214" s="643"/>
      <c r="E214" s="628"/>
      <c r="F214" s="510"/>
      <c r="G214" s="512"/>
      <c r="H214" s="5"/>
    </row>
    <row r="215" spans="1:8" s="1" customFormat="1" ht="29.25" customHeight="1">
      <c r="A215" s="66" t="s">
        <v>91</v>
      </c>
      <c r="B215" s="73" t="s">
        <v>312</v>
      </c>
      <c r="C215" s="81" t="s">
        <v>331</v>
      </c>
      <c r="D215" s="645"/>
      <c r="E215" s="628"/>
      <c r="F215" s="510" t="s">
        <v>523</v>
      </c>
      <c r="G215" s="512"/>
      <c r="H215" s="5"/>
    </row>
    <row r="216" spans="1:8" s="1" customFormat="1" ht="25.5">
      <c r="A216" s="66" t="s">
        <v>92</v>
      </c>
      <c r="B216" s="73" t="s">
        <v>93</v>
      </c>
      <c r="C216" s="76" t="s">
        <v>524</v>
      </c>
      <c r="D216" s="643"/>
      <c r="E216" s="628"/>
      <c r="F216" s="510" t="s">
        <v>523</v>
      </c>
      <c r="G216" s="512"/>
      <c r="H216" s="5"/>
    </row>
    <row r="217" spans="1:8" s="1" customFormat="1" ht="14.25">
      <c r="A217" s="66"/>
      <c r="B217" s="71" t="s">
        <v>196</v>
      </c>
      <c r="C217" s="76"/>
      <c r="D217" s="643"/>
      <c r="E217" s="628"/>
      <c r="F217" s="510"/>
      <c r="G217" s="512"/>
      <c r="H217" s="5"/>
    </row>
    <row r="218" spans="1:8" s="1" customFormat="1" ht="14.25">
      <c r="A218" s="66" t="s">
        <v>94</v>
      </c>
      <c r="B218" s="71" t="s">
        <v>309</v>
      </c>
      <c r="C218" s="80" t="s">
        <v>335</v>
      </c>
      <c r="D218" s="644"/>
      <c r="E218" s="628"/>
      <c r="F218" s="510" t="s">
        <v>523</v>
      </c>
      <c r="G218" s="512"/>
      <c r="H218" s="5"/>
    </row>
    <row r="219" spans="1:8" s="1" customFormat="1" ht="25.5">
      <c r="A219" s="65" t="s">
        <v>95</v>
      </c>
      <c r="B219" s="71" t="s">
        <v>308</v>
      </c>
      <c r="C219" s="81" t="s">
        <v>336</v>
      </c>
      <c r="D219" s="645"/>
      <c r="E219" s="628"/>
      <c r="F219" s="510" t="s">
        <v>523</v>
      </c>
      <c r="G219" s="512"/>
      <c r="H219" s="5"/>
    </row>
    <row r="220" spans="1:8" s="1" customFormat="1" ht="25.5">
      <c r="A220" s="66" t="s">
        <v>96</v>
      </c>
      <c r="B220" s="74" t="s">
        <v>307</v>
      </c>
      <c r="C220" s="81" t="s">
        <v>337</v>
      </c>
      <c r="D220" s="645"/>
      <c r="E220" s="628"/>
      <c r="F220" s="510" t="s">
        <v>523</v>
      </c>
      <c r="G220" s="512"/>
      <c r="H220" s="5"/>
    </row>
    <row r="221" spans="1:8" s="1" customFormat="1" ht="28.5">
      <c r="A221" s="66" t="s">
        <v>97</v>
      </c>
      <c r="B221" s="72" t="s">
        <v>98</v>
      </c>
      <c r="C221" s="76" t="s">
        <v>524</v>
      </c>
      <c r="D221" s="643"/>
      <c r="E221" s="628"/>
      <c r="F221" s="510" t="s">
        <v>523</v>
      </c>
      <c r="G221" s="512"/>
    </row>
    <row r="222" spans="1:8" s="1" customFormat="1" ht="14.25">
      <c r="A222" s="66"/>
      <c r="B222" s="71" t="s">
        <v>195</v>
      </c>
      <c r="C222" s="76"/>
      <c r="D222" s="643"/>
      <c r="E222" s="628"/>
      <c r="F222" s="510"/>
      <c r="G222" s="512"/>
    </row>
    <row r="223" spans="1:8" s="1" customFormat="1" ht="25.5">
      <c r="A223" s="65" t="s">
        <v>99</v>
      </c>
      <c r="B223" s="73" t="s">
        <v>310</v>
      </c>
      <c r="C223" s="82" t="s">
        <v>339</v>
      </c>
      <c r="D223" s="646"/>
      <c r="E223" s="628"/>
      <c r="F223" s="510" t="s">
        <v>523</v>
      </c>
      <c r="G223" s="512"/>
    </row>
    <row r="224" spans="1:8" s="1" customFormat="1" ht="38.25" customHeight="1">
      <c r="A224" s="66" t="s">
        <v>100</v>
      </c>
      <c r="B224" s="72" t="s">
        <v>107</v>
      </c>
      <c r="C224" s="76" t="s">
        <v>524</v>
      </c>
      <c r="D224" s="643"/>
      <c r="E224" s="628"/>
      <c r="F224" s="510" t="s">
        <v>523</v>
      </c>
      <c r="G224" s="512"/>
    </row>
    <row r="225" spans="1:7" s="1" customFormat="1" ht="14.25">
      <c r="A225" s="66"/>
      <c r="B225" s="71" t="s">
        <v>195</v>
      </c>
      <c r="C225" s="76"/>
      <c r="D225" s="643"/>
      <c r="E225" s="628"/>
      <c r="F225" s="510"/>
      <c r="G225" s="512"/>
    </row>
    <row r="226" spans="1:7" s="1" customFormat="1" ht="14.25">
      <c r="A226" s="66" t="s">
        <v>101</v>
      </c>
      <c r="B226" s="73" t="s">
        <v>340</v>
      </c>
      <c r="C226" s="80" t="s">
        <v>343</v>
      </c>
      <c r="D226" s="644"/>
      <c r="E226" s="628"/>
      <c r="F226" s="510" t="s">
        <v>523</v>
      </c>
      <c r="G226" s="512"/>
    </row>
    <row r="227" spans="1:7" s="1" customFormat="1" ht="15.75" customHeight="1">
      <c r="A227" s="65" t="s">
        <v>108</v>
      </c>
      <c r="B227" s="73" t="s">
        <v>341</v>
      </c>
      <c r="C227" s="82" t="s">
        <v>344</v>
      </c>
      <c r="D227" s="646"/>
      <c r="E227" s="628"/>
      <c r="F227" s="510" t="s">
        <v>523</v>
      </c>
      <c r="G227" s="512"/>
    </row>
    <row r="228" spans="1:7" s="1" customFormat="1" ht="25.5">
      <c r="A228" s="66" t="s">
        <v>109</v>
      </c>
      <c r="B228" s="73" t="s">
        <v>342</v>
      </c>
      <c r="C228" s="81" t="s">
        <v>345</v>
      </c>
      <c r="D228" s="645"/>
      <c r="E228" s="628"/>
      <c r="F228" s="510" t="s">
        <v>523</v>
      </c>
      <c r="G228" s="512"/>
    </row>
    <row r="229" spans="1:7" s="1" customFormat="1" ht="26.25" thickBot="1">
      <c r="A229" s="69" t="s">
        <v>110</v>
      </c>
      <c r="B229" s="75" t="s">
        <v>311</v>
      </c>
      <c r="C229" s="83" t="s">
        <v>346</v>
      </c>
      <c r="D229" s="645"/>
      <c r="E229" s="629"/>
      <c r="F229" s="514" t="s">
        <v>523</v>
      </c>
      <c r="G229" s="515"/>
    </row>
    <row r="230" spans="1:7">
      <c r="D230"/>
    </row>
    <row r="231" spans="1:7">
      <c r="D231"/>
    </row>
    <row r="232" spans="1:7">
      <c r="D232"/>
    </row>
    <row r="233" spans="1:7">
      <c r="D233"/>
    </row>
    <row r="234" spans="1:7">
      <c r="D234"/>
    </row>
    <row r="235" spans="1:7">
      <c r="D235"/>
    </row>
    <row r="236" spans="1:7">
      <c r="D236"/>
    </row>
    <row r="237" spans="1:7">
      <c r="D237"/>
    </row>
    <row r="238" spans="1:7">
      <c r="D238"/>
    </row>
    <row r="239" spans="1:7">
      <c r="D239"/>
    </row>
    <row r="240" spans="1:7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  <row r="256" spans="4: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  <row r="263" spans="4:4">
      <c r="D263"/>
    </row>
    <row r="264" spans="4:4">
      <c r="D264"/>
    </row>
    <row r="265" spans="4:4">
      <c r="D265"/>
    </row>
    <row r="266" spans="4:4">
      <c r="D266"/>
    </row>
    <row r="267" spans="4:4">
      <c r="D267"/>
    </row>
    <row r="268" spans="4:4">
      <c r="D268"/>
    </row>
    <row r="269" spans="4:4">
      <c r="D269"/>
    </row>
    <row r="270" spans="4:4">
      <c r="D270"/>
    </row>
    <row r="271" spans="4:4">
      <c r="D271"/>
    </row>
    <row r="272" spans="4:4">
      <c r="D272"/>
    </row>
    <row r="273" spans="4:4">
      <c r="D273"/>
    </row>
    <row r="274" spans="4:4">
      <c r="D274"/>
    </row>
    <row r="275" spans="4:4">
      <c r="D275"/>
    </row>
    <row r="276" spans="4:4">
      <c r="D276"/>
    </row>
    <row r="277" spans="4:4">
      <c r="D277"/>
    </row>
    <row r="278" spans="4:4">
      <c r="D278"/>
    </row>
    <row r="279" spans="4:4">
      <c r="D279"/>
    </row>
    <row r="280" spans="4:4">
      <c r="D280"/>
    </row>
    <row r="281" spans="4:4">
      <c r="D281"/>
    </row>
    <row r="282" spans="4:4">
      <c r="D282"/>
    </row>
    <row r="283" spans="4:4">
      <c r="D283"/>
    </row>
    <row r="284" spans="4:4">
      <c r="D284"/>
    </row>
    <row r="285" spans="4:4">
      <c r="D285"/>
    </row>
    <row r="286" spans="4:4">
      <c r="D286"/>
    </row>
    <row r="287" spans="4:4">
      <c r="D287"/>
    </row>
    <row r="288" spans="4:4">
      <c r="D288"/>
    </row>
    <row r="289" spans="4:4">
      <c r="D289"/>
    </row>
    <row r="290" spans="4:4">
      <c r="D290"/>
    </row>
    <row r="291" spans="4:4">
      <c r="D291"/>
    </row>
    <row r="292" spans="4:4">
      <c r="D292"/>
    </row>
    <row r="293" spans="4:4">
      <c r="D293"/>
    </row>
    <row r="294" spans="4:4">
      <c r="D294"/>
    </row>
    <row r="295" spans="4:4">
      <c r="D295"/>
    </row>
    <row r="296" spans="4:4">
      <c r="D296"/>
    </row>
    <row r="297" spans="4:4">
      <c r="D297"/>
    </row>
    <row r="298" spans="4:4">
      <c r="D298"/>
    </row>
    <row r="299" spans="4:4">
      <c r="D299"/>
    </row>
    <row r="300" spans="4:4">
      <c r="D300"/>
    </row>
    <row r="301" spans="4:4">
      <c r="D301"/>
    </row>
    <row r="302" spans="4:4">
      <c r="D302"/>
    </row>
    <row r="303" spans="4:4">
      <c r="D303"/>
    </row>
    <row r="304" spans="4:4">
      <c r="D304"/>
    </row>
    <row r="305" spans="4:4">
      <c r="D305"/>
    </row>
    <row r="306" spans="4:4">
      <c r="D306"/>
    </row>
    <row r="307" spans="4:4">
      <c r="D307"/>
    </row>
    <row r="308" spans="4:4">
      <c r="D308"/>
    </row>
    <row r="309" spans="4:4">
      <c r="D309"/>
    </row>
    <row r="310" spans="4:4">
      <c r="D310"/>
    </row>
    <row r="311" spans="4:4">
      <c r="D311"/>
    </row>
    <row r="312" spans="4:4">
      <c r="D312"/>
    </row>
    <row r="313" spans="4:4">
      <c r="D313"/>
    </row>
    <row r="314" spans="4:4">
      <c r="D314"/>
    </row>
    <row r="315" spans="4:4">
      <c r="D315"/>
    </row>
    <row r="316" spans="4:4">
      <c r="D316"/>
    </row>
    <row r="317" spans="4:4">
      <c r="D317"/>
    </row>
    <row r="318" spans="4:4">
      <c r="D318"/>
    </row>
    <row r="319" spans="4:4">
      <c r="D319"/>
    </row>
    <row r="320" spans="4:4">
      <c r="D320"/>
    </row>
    <row r="321" spans="4:4">
      <c r="D321"/>
    </row>
    <row r="322" spans="4:4">
      <c r="D322"/>
    </row>
    <row r="323" spans="4:4">
      <c r="D323"/>
    </row>
    <row r="324" spans="4:4">
      <c r="D324"/>
    </row>
    <row r="325" spans="4:4">
      <c r="D325"/>
    </row>
    <row r="326" spans="4:4">
      <c r="D326"/>
    </row>
    <row r="327" spans="4:4">
      <c r="D327"/>
    </row>
    <row r="328" spans="4:4">
      <c r="D328"/>
    </row>
    <row r="329" spans="4:4">
      <c r="D329"/>
    </row>
    <row r="330" spans="4:4">
      <c r="D330"/>
    </row>
    <row r="331" spans="4:4">
      <c r="D331"/>
    </row>
    <row r="332" spans="4:4">
      <c r="D332"/>
    </row>
    <row r="333" spans="4:4">
      <c r="D333"/>
    </row>
    <row r="334" spans="4:4">
      <c r="D334"/>
    </row>
    <row r="335" spans="4:4">
      <c r="D335"/>
    </row>
    <row r="336" spans="4:4">
      <c r="D336"/>
    </row>
    <row r="337" spans="4:4">
      <c r="D337"/>
    </row>
    <row r="338" spans="4:4">
      <c r="D338"/>
    </row>
    <row r="339" spans="4:4">
      <c r="D339"/>
    </row>
    <row r="340" spans="4:4">
      <c r="D340"/>
    </row>
    <row r="341" spans="4:4">
      <c r="D341"/>
    </row>
    <row r="342" spans="4:4">
      <c r="D342"/>
    </row>
    <row r="343" spans="4:4">
      <c r="D343"/>
    </row>
    <row r="344" spans="4:4">
      <c r="D344"/>
    </row>
    <row r="345" spans="4:4">
      <c r="D345"/>
    </row>
    <row r="346" spans="4:4">
      <c r="D346"/>
    </row>
    <row r="347" spans="4:4">
      <c r="D347"/>
    </row>
    <row r="348" spans="4:4">
      <c r="D348"/>
    </row>
    <row r="349" spans="4:4">
      <c r="D349"/>
    </row>
    <row r="350" spans="4:4">
      <c r="D350"/>
    </row>
    <row r="351" spans="4:4">
      <c r="D351"/>
    </row>
    <row r="352" spans="4:4">
      <c r="D352"/>
    </row>
    <row r="353" spans="4:4">
      <c r="D353"/>
    </row>
    <row r="354" spans="4:4">
      <c r="D354"/>
    </row>
    <row r="355" spans="4:4">
      <c r="D355"/>
    </row>
    <row r="356" spans="4:4">
      <c r="D356"/>
    </row>
    <row r="357" spans="4:4">
      <c r="D357"/>
    </row>
    <row r="358" spans="4:4">
      <c r="D358"/>
    </row>
    <row r="359" spans="4:4">
      <c r="D359"/>
    </row>
    <row r="360" spans="4:4">
      <c r="D360"/>
    </row>
    <row r="361" spans="4:4">
      <c r="D361"/>
    </row>
    <row r="362" spans="4:4">
      <c r="D362"/>
    </row>
    <row r="363" spans="4:4">
      <c r="D363"/>
    </row>
    <row r="364" spans="4:4">
      <c r="D364"/>
    </row>
    <row r="365" spans="4:4">
      <c r="D365"/>
    </row>
    <row r="366" spans="4:4">
      <c r="D366"/>
    </row>
    <row r="367" spans="4:4">
      <c r="D367"/>
    </row>
    <row r="368" spans="4:4">
      <c r="D368"/>
    </row>
    <row r="369" spans="4:4">
      <c r="D369"/>
    </row>
    <row r="370" spans="4:4">
      <c r="D370"/>
    </row>
    <row r="371" spans="4:4">
      <c r="D371"/>
    </row>
    <row r="372" spans="4:4">
      <c r="D372"/>
    </row>
    <row r="373" spans="4:4">
      <c r="D373"/>
    </row>
    <row r="374" spans="4:4">
      <c r="D374"/>
    </row>
    <row r="375" spans="4:4">
      <c r="D375"/>
    </row>
    <row r="376" spans="4:4">
      <c r="D376"/>
    </row>
    <row r="377" spans="4:4">
      <c r="D377"/>
    </row>
    <row r="378" spans="4:4">
      <c r="D378"/>
    </row>
    <row r="379" spans="4:4">
      <c r="D379"/>
    </row>
    <row r="380" spans="4:4">
      <c r="D380"/>
    </row>
    <row r="381" spans="4:4">
      <c r="D381"/>
    </row>
    <row r="382" spans="4:4">
      <c r="D382"/>
    </row>
    <row r="383" spans="4:4">
      <c r="D383"/>
    </row>
    <row r="384" spans="4:4">
      <c r="D384"/>
    </row>
    <row r="385" spans="4:4">
      <c r="D385"/>
    </row>
    <row r="386" spans="4:4">
      <c r="D386"/>
    </row>
    <row r="387" spans="4:4">
      <c r="D387"/>
    </row>
    <row r="388" spans="4:4">
      <c r="D388"/>
    </row>
    <row r="389" spans="4:4">
      <c r="D389"/>
    </row>
    <row r="390" spans="4:4">
      <c r="D390"/>
    </row>
    <row r="391" spans="4:4">
      <c r="D391"/>
    </row>
    <row r="392" spans="4:4">
      <c r="D392"/>
    </row>
    <row r="393" spans="4:4">
      <c r="D393"/>
    </row>
    <row r="394" spans="4:4">
      <c r="D394"/>
    </row>
    <row r="395" spans="4:4">
      <c r="D395"/>
    </row>
    <row r="396" spans="4:4">
      <c r="D396"/>
    </row>
    <row r="397" spans="4:4">
      <c r="D397"/>
    </row>
    <row r="398" spans="4:4">
      <c r="D398"/>
    </row>
    <row r="399" spans="4:4">
      <c r="D399"/>
    </row>
    <row r="400" spans="4:4">
      <c r="D400"/>
    </row>
    <row r="401" spans="4:4">
      <c r="D401"/>
    </row>
    <row r="402" spans="4:4">
      <c r="D402"/>
    </row>
    <row r="403" spans="4:4">
      <c r="D403"/>
    </row>
    <row r="404" spans="4:4">
      <c r="D404"/>
    </row>
    <row r="405" spans="4:4">
      <c r="D405"/>
    </row>
    <row r="406" spans="4:4">
      <c r="D406"/>
    </row>
    <row r="407" spans="4:4">
      <c r="D407"/>
    </row>
    <row r="408" spans="4:4">
      <c r="D408"/>
    </row>
    <row r="409" spans="4:4">
      <c r="D409"/>
    </row>
    <row r="410" spans="4:4">
      <c r="D410"/>
    </row>
    <row r="411" spans="4:4">
      <c r="D411"/>
    </row>
    <row r="412" spans="4:4">
      <c r="D412"/>
    </row>
    <row r="413" spans="4:4">
      <c r="D413"/>
    </row>
    <row r="414" spans="4:4">
      <c r="D414"/>
    </row>
    <row r="415" spans="4:4">
      <c r="D415"/>
    </row>
    <row r="416" spans="4:4">
      <c r="D416"/>
    </row>
    <row r="417" spans="4:4">
      <c r="D417"/>
    </row>
    <row r="418" spans="4:4">
      <c r="D418"/>
    </row>
    <row r="419" spans="4:4">
      <c r="D419"/>
    </row>
    <row r="420" spans="4:4">
      <c r="D420"/>
    </row>
    <row r="421" spans="4:4">
      <c r="D421"/>
    </row>
    <row r="422" spans="4:4">
      <c r="D422"/>
    </row>
    <row r="423" spans="4:4">
      <c r="D423"/>
    </row>
    <row r="424" spans="4:4">
      <c r="D424"/>
    </row>
    <row r="425" spans="4:4">
      <c r="D425"/>
    </row>
    <row r="426" spans="4:4">
      <c r="D426"/>
    </row>
    <row r="427" spans="4:4">
      <c r="D427"/>
    </row>
    <row r="428" spans="4:4">
      <c r="D428"/>
    </row>
    <row r="429" spans="4:4">
      <c r="D429"/>
    </row>
    <row r="430" spans="4:4">
      <c r="D430"/>
    </row>
    <row r="431" spans="4:4">
      <c r="D431"/>
    </row>
    <row r="432" spans="4:4">
      <c r="D432"/>
    </row>
    <row r="433" spans="4:4">
      <c r="D433"/>
    </row>
    <row r="434" spans="4:4">
      <c r="D434"/>
    </row>
    <row r="435" spans="4:4">
      <c r="D435"/>
    </row>
    <row r="436" spans="4:4">
      <c r="D436"/>
    </row>
    <row r="437" spans="4:4">
      <c r="D437"/>
    </row>
    <row r="438" spans="4:4">
      <c r="D438"/>
    </row>
    <row r="439" spans="4:4">
      <c r="D439"/>
    </row>
    <row r="440" spans="4:4">
      <c r="D440"/>
    </row>
    <row r="441" spans="4:4">
      <c r="D441"/>
    </row>
    <row r="442" spans="4:4">
      <c r="D442"/>
    </row>
    <row r="443" spans="4:4">
      <c r="D443"/>
    </row>
    <row r="444" spans="4:4">
      <c r="D444"/>
    </row>
    <row r="445" spans="4:4">
      <c r="D445"/>
    </row>
    <row r="446" spans="4:4">
      <c r="D446"/>
    </row>
    <row r="447" spans="4:4">
      <c r="D447"/>
    </row>
    <row r="448" spans="4:4">
      <c r="D448"/>
    </row>
    <row r="449" spans="4:4">
      <c r="D449"/>
    </row>
    <row r="450" spans="4:4">
      <c r="D450"/>
    </row>
    <row r="451" spans="4:4">
      <c r="D451"/>
    </row>
    <row r="452" spans="4:4">
      <c r="D452"/>
    </row>
    <row r="453" spans="4:4">
      <c r="D453"/>
    </row>
    <row r="454" spans="4:4">
      <c r="D454"/>
    </row>
    <row r="455" spans="4:4">
      <c r="D455"/>
    </row>
    <row r="456" spans="4:4">
      <c r="D456"/>
    </row>
    <row r="457" spans="4:4">
      <c r="D457"/>
    </row>
    <row r="458" spans="4:4">
      <c r="D458"/>
    </row>
    <row r="459" spans="4:4">
      <c r="D459"/>
    </row>
    <row r="460" spans="4:4">
      <c r="D460"/>
    </row>
    <row r="461" spans="4:4">
      <c r="D461"/>
    </row>
    <row r="462" spans="4:4">
      <c r="D462"/>
    </row>
    <row r="463" spans="4:4">
      <c r="D463"/>
    </row>
    <row r="464" spans="4:4">
      <c r="D464"/>
    </row>
    <row r="465" spans="4:4">
      <c r="D465"/>
    </row>
    <row r="466" spans="4:4">
      <c r="D466"/>
    </row>
    <row r="467" spans="4:4">
      <c r="D467"/>
    </row>
    <row r="468" spans="4:4">
      <c r="D468"/>
    </row>
    <row r="469" spans="4:4">
      <c r="D469"/>
    </row>
    <row r="470" spans="4:4">
      <c r="D470"/>
    </row>
    <row r="471" spans="4:4">
      <c r="D471"/>
    </row>
    <row r="472" spans="4:4">
      <c r="D472"/>
    </row>
    <row r="473" spans="4:4">
      <c r="D473"/>
    </row>
    <row r="474" spans="4:4">
      <c r="D474"/>
    </row>
    <row r="475" spans="4:4">
      <c r="D475"/>
    </row>
    <row r="476" spans="4:4">
      <c r="D476"/>
    </row>
    <row r="477" spans="4:4">
      <c r="D477"/>
    </row>
    <row r="478" spans="4:4">
      <c r="D478"/>
    </row>
    <row r="479" spans="4:4">
      <c r="D479"/>
    </row>
    <row r="480" spans="4:4">
      <c r="D480"/>
    </row>
    <row r="481" spans="4:4">
      <c r="D481"/>
    </row>
    <row r="482" spans="4:4">
      <c r="D482"/>
    </row>
    <row r="483" spans="4:4">
      <c r="D483"/>
    </row>
    <row r="484" spans="4:4">
      <c r="D484"/>
    </row>
    <row r="485" spans="4:4">
      <c r="D485"/>
    </row>
    <row r="486" spans="4:4">
      <c r="D486"/>
    </row>
    <row r="487" spans="4:4">
      <c r="D487"/>
    </row>
    <row r="488" spans="4:4">
      <c r="D488"/>
    </row>
    <row r="489" spans="4:4">
      <c r="D489"/>
    </row>
    <row r="490" spans="4:4">
      <c r="D490"/>
    </row>
    <row r="491" spans="4:4">
      <c r="D491"/>
    </row>
    <row r="492" spans="4:4">
      <c r="D492"/>
    </row>
    <row r="493" spans="4:4">
      <c r="D493"/>
    </row>
    <row r="494" spans="4:4">
      <c r="D494"/>
    </row>
    <row r="495" spans="4:4">
      <c r="D495"/>
    </row>
    <row r="496" spans="4:4">
      <c r="D496"/>
    </row>
    <row r="497" spans="4:4">
      <c r="D497"/>
    </row>
    <row r="498" spans="4:4">
      <c r="D498"/>
    </row>
    <row r="499" spans="4:4">
      <c r="D499"/>
    </row>
    <row r="500" spans="4:4">
      <c r="D500"/>
    </row>
    <row r="501" spans="4:4">
      <c r="D501"/>
    </row>
    <row r="502" spans="4:4">
      <c r="D502"/>
    </row>
    <row r="503" spans="4:4">
      <c r="D503"/>
    </row>
    <row r="504" spans="4:4">
      <c r="D504"/>
    </row>
    <row r="505" spans="4:4">
      <c r="D505"/>
    </row>
    <row r="506" spans="4:4">
      <c r="D506"/>
    </row>
    <row r="507" spans="4:4">
      <c r="D507"/>
    </row>
    <row r="508" spans="4:4">
      <c r="D508"/>
    </row>
    <row r="509" spans="4:4">
      <c r="D509"/>
    </row>
    <row r="510" spans="4:4">
      <c r="D510"/>
    </row>
    <row r="511" spans="4:4">
      <c r="D511"/>
    </row>
    <row r="512" spans="4:4">
      <c r="D512"/>
    </row>
    <row r="513" spans="4:4">
      <c r="D513"/>
    </row>
    <row r="514" spans="4:4">
      <c r="D514"/>
    </row>
    <row r="515" spans="4:4">
      <c r="D515"/>
    </row>
    <row r="516" spans="4:4">
      <c r="D516"/>
    </row>
    <row r="517" spans="4:4">
      <c r="D517"/>
    </row>
    <row r="518" spans="4:4">
      <c r="D518"/>
    </row>
    <row r="519" spans="4:4">
      <c r="D519"/>
    </row>
    <row r="520" spans="4:4">
      <c r="D520"/>
    </row>
    <row r="521" spans="4:4">
      <c r="D521"/>
    </row>
    <row r="522" spans="4:4">
      <c r="D522"/>
    </row>
    <row r="523" spans="4:4">
      <c r="D523"/>
    </row>
    <row r="524" spans="4:4">
      <c r="D524"/>
    </row>
    <row r="525" spans="4:4">
      <c r="D525"/>
    </row>
    <row r="526" spans="4:4">
      <c r="D526"/>
    </row>
    <row r="527" spans="4:4">
      <c r="D527"/>
    </row>
    <row r="528" spans="4:4">
      <c r="D528"/>
    </row>
    <row r="529" spans="4:4">
      <c r="D529"/>
    </row>
    <row r="530" spans="4:4">
      <c r="D530"/>
    </row>
    <row r="531" spans="4:4">
      <c r="D531"/>
    </row>
    <row r="532" spans="4:4">
      <c r="D532"/>
    </row>
    <row r="533" spans="4:4">
      <c r="D533"/>
    </row>
    <row r="534" spans="4:4">
      <c r="D534"/>
    </row>
    <row r="535" spans="4:4">
      <c r="D535"/>
    </row>
    <row r="536" spans="4:4">
      <c r="D536"/>
    </row>
    <row r="537" spans="4:4">
      <c r="D537"/>
    </row>
    <row r="538" spans="4:4">
      <c r="D538"/>
    </row>
    <row r="539" spans="4:4">
      <c r="D539"/>
    </row>
    <row r="540" spans="4:4">
      <c r="D540"/>
    </row>
    <row r="541" spans="4:4">
      <c r="D541"/>
    </row>
    <row r="542" spans="4:4">
      <c r="D542"/>
    </row>
    <row r="543" spans="4:4">
      <c r="D543"/>
    </row>
    <row r="544" spans="4:4">
      <c r="D544"/>
    </row>
    <row r="545" spans="4:4">
      <c r="D545"/>
    </row>
    <row r="546" spans="4:4">
      <c r="D546"/>
    </row>
    <row r="547" spans="4:4">
      <c r="D547"/>
    </row>
    <row r="548" spans="4:4">
      <c r="D548"/>
    </row>
    <row r="549" spans="4:4">
      <c r="D549"/>
    </row>
    <row r="550" spans="4:4">
      <c r="D550"/>
    </row>
    <row r="551" spans="4:4">
      <c r="D551"/>
    </row>
    <row r="552" spans="4:4">
      <c r="D552"/>
    </row>
    <row r="553" spans="4:4">
      <c r="D553"/>
    </row>
    <row r="554" spans="4:4">
      <c r="D554"/>
    </row>
    <row r="555" spans="4:4">
      <c r="D555"/>
    </row>
    <row r="556" spans="4:4">
      <c r="D556"/>
    </row>
    <row r="557" spans="4:4">
      <c r="D557"/>
    </row>
    <row r="558" spans="4:4">
      <c r="D558"/>
    </row>
    <row r="559" spans="4:4">
      <c r="D559"/>
    </row>
    <row r="560" spans="4:4">
      <c r="D560"/>
    </row>
    <row r="561" spans="4:4">
      <c r="D561"/>
    </row>
    <row r="562" spans="4:4">
      <c r="D562"/>
    </row>
    <row r="563" spans="4:4">
      <c r="D563"/>
    </row>
    <row r="564" spans="4:4">
      <c r="D564"/>
    </row>
    <row r="565" spans="4:4">
      <c r="D565"/>
    </row>
    <row r="566" spans="4:4">
      <c r="D566"/>
    </row>
    <row r="567" spans="4:4">
      <c r="D567"/>
    </row>
    <row r="568" spans="4:4">
      <c r="D568"/>
    </row>
    <row r="569" spans="4:4">
      <c r="D569"/>
    </row>
    <row r="570" spans="4:4">
      <c r="D570"/>
    </row>
    <row r="571" spans="4:4">
      <c r="D571"/>
    </row>
    <row r="572" spans="4:4">
      <c r="D572"/>
    </row>
    <row r="573" spans="4:4">
      <c r="D573"/>
    </row>
    <row r="574" spans="4:4">
      <c r="D574"/>
    </row>
    <row r="575" spans="4:4">
      <c r="D575"/>
    </row>
    <row r="576" spans="4:4">
      <c r="D576"/>
    </row>
    <row r="577" spans="4:4">
      <c r="D577"/>
    </row>
    <row r="578" spans="4:4">
      <c r="D578"/>
    </row>
    <row r="579" spans="4:4">
      <c r="D579"/>
    </row>
    <row r="580" spans="4:4">
      <c r="D580"/>
    </row>
    <row r="581" spans="4:4">
      <c r="D581"/>
    </row>
    <row r="582" spans="4:4">
      <c r="D582"/>
    </row>
    <row r="583" spans="4:4">
      <c r="D583"/>
    </row>
    <row r="584" spans="4:4">
      <c r="D584"/>
    </row>
    <row r="585" spans="4:4">
      <c r="D585"/>
    </row>
    <row r="586" spans="4:4">
      <c r="D586"/>
    </row>
    <row r="587" spans="4:4">
      <c r="D587"/>
    </row>
    <row r="588" spans="4:4">
      <c r="D588"/>
    </row>
    <row r="589" spans="4:4">
      <c r="D589"/>
    </row>
    <row r="590" spans="4:4">
      <c r="D590"/>
    </row>
    <row r="591" spans="4:4">
      <c r="D591"/>
    </row>
    <row r="592" spans="4:4">
      <c r="D592"/>
    </row>
    <row r="593" spans="4:4">
      <c r="D593"/>
    </row>
    <row r="594" spans="4:4">
      <c r="D594"/>
    </row>
    <row r="595" spans="4:4">
      <c r="D595"/>
    </row>
    <row r="596" spans="4:4">
      <c r="D596"/>
    </row>
    <row r="597" spans="4:4">
      <c r="D597"/>
    </row>
    <row r="598" spans="4:4">
      <c r="D598"/>
    </row>
    <row r="599" spans="4:4">
      <c r="D599"/>
    </row>
    <row r="600" spans="4:4">
      <c r="D600"/>
    </row>
    <row r="601" spans="4:4">
      <c r="D601"/>
    </row>
    <row r="602" spans="4:4">
      <c r="D602"/>
    </row>
    <row r="603" spans="4:4">
      <c r="D603"/>
    </row>
    <row r="604" spans="4:4">
      <c r="D604"/>
    </row>
    <row r="605" spans="4:4">
      <c r="D605"/>
    </row>
    <row r="606" spans="4:4">
      <c r="D606"/>
    </row>
    <row r="607" spans="4:4">
      <c r="D607"/>
    </row>
    <row r="608" spans="4:4">
      <c r="D608"/>
    </row>
    <row r="609" spans="4:4">
      <c r="D609"/>
    </row>
    <row r="610" spans="4:4">
      <c r="D610"/>
    </row>
    <row r="611" spans="4:4">
      <c r="D611"/>
    </row>
    <row r="612" spans="4:4">
      <c r="D612"/>
    </row>
    <row r="613" spans="4:4">
      <c r="D613"/>
    </row>
    <row r="614" spans="4:4">
      <c r="D614"/>
    </row>
    <row r="615" spans="4:4">
      <c r="D615"/>
    </row>
    <row r="616" spans="4:4">
      <c r="D616"/>
    </row>
    <row r="617" spans="4:4">
      <c r="D617"/>
    </row>
    <row r="618" spans="4:4">
      <c r="D618"/>
    </row>
    <row r="619" spans="4:4">
      <c r="D619"/>
    </row>
    <row r="620" spans="4:4">
      <c r="D620"/>
    </row>
    <row r="621" spans="4:4">
      <c r="D621"/>
    </row>
    <row r="622" spans="4:4">
      <c r="D622"/>
    </row>
    <row r="623" spans="4:4">
      <c r="D623"/>
    </row>
    <row r="624" spans="4:4">
      <c r="D624"/>
    </row>
    <row r="625" spans="4:4">
      <c r="D625"/>
    </row>
    <row r="626" spans="4:4">
      <c r="D626"/>
    </row>
    <row r="627" spans="4:4">
      <c r="D627"/>
    </row>
    <row r="628" spans="4:4">
      <c r="D628"/>
    </row>
    <row r="629" spans="4:4">
      <c r="D629"/>
    </row>
    <row r="630" spans="4:4">
      <c r="D630"/>
    </row>
    <row r="631" spans="4:4">
      <c r="D631"/>
    </row>
    <row r="632" spans="4:4">
      <c r="D632"/>
    </row>
    <row r="633" spans="4:4">
      <c r="D633"/>
    </row>
    <row r="634" spans="4:4">
      <c r="D634"/>
    </row>
    <row r="635" spans="4:4">
      <c r="D635"/>
    </row>
    <row r="636" spans="4:4">
      <c r="D636"/>
    </row>
    <row r="637" spans="4:4">
      <c r="D637"/>
    </row>
    <row r="638" spans="4:4">
      <c r="D638"/>
    </row>
    <row r="639" spans="4:4">
      <c r="D639"/>
    </row>
    <row r="640" spans="4:4">
      <c r="D640"/>
    </row>
    <row r="641" spans="4:4">
      <c r="D641"/>
    </row>
    <row r="642" spans="4:4">
      <c r="D642"/>
    </row>
    <row r="643" spans="4:4">
      <c r="D643"/>
    </row>
    <row r="644" spans="4:4">
      <c r="D644"/>
    </row>
    <row r="645" spans="4:4">
      <c r="D645"/>
    </row>
    <row r="646" spans="4:4">
      <c r="D646"/>
    </row>
    <row r="647" spans="4:4">
      <c r="D647"/>
    </row>
    <row r="648" spans="4:4">
      <c r="D648"/>
    </row>
    <row r="649" spans="4:4">
      <c r="D649"/>
    </row>
    <row r="650" spans="4:4">
      <c r="D650"/>
    </row>
    <row r="651" spans="4:4">
      <c r="D651"/>
    </row>
    <row r="652" spans="4:4">
      <c r="D652"/>
    </row>
    <row r="653" spans="4:4">
      <c r="D653"/>
    </row>
    <row r="654" spans="4:4">
      <c r="D654"/>
    </row>
    <row r="655" spans="4:4">
      <c r="D655"/>
    </row>
    <row r="656" spans="4:4">
      <c r="D656"/>
    </row>
    <row r="657" spans="4:4">
      <c r="D657"/>
    </row>
    <row r="658" spans="4:4">
      <c r="D658"/>
    </row>
    <row r="659" spans="4:4">
      <c r="D659"/>
    </row>
    <row r="660" spans="4:4">
      <c r="D660"/>
    </row>
    <row r="661" spans="4:4">
      <c r="D661"/>
    </row>
    <row r="662" spans="4:4">
      <c r="D662"/>
    </row>
    <row r="663" spans="4:4">
      <c r="D663"/>
    </row>
    <row r="664" spans="4:4">
      <c r="D664"/>
    </row>
    <row r="665" spans="4:4">
      <c r="D665"/>
    </row>
    <row r="666" spans="4:4">
      <c r="D666"/>
    </row>
    <row r="667" spans="4:4">
      <c r="D667"/>
    </row>
    <row r="668" spans="4:4">
      <c r="D668"/>
    </row>
    <row r="669" spans="4:4">
      <c r="D669"/>
    </row>
    <row r="670" spans="4:4">
      <c r="D670"/>
    </row>
    <row r="671" spans="4:4">
      <c r="D671"/>
    </row>
    <row r="672" spans="4:4">
      <c r="D672"/>
    </row>
    <row r="673" spans="4:4">
      <c r="D673"/>
    </row>
    <row r="674" spans="4:4">
      <c r="D674"/>
    </row>
    <row r="675" spans="4:4">
      <c r="D675"/>
    </row>
    <row r="676" spans="4:4">
      <c r="D676"/>
    </row>
    <row r="677" spans="4:4">
      <c r="D677"/>
    </row>
    <row r="678" spans="4:4">
      <c r="D678"/>
    </row>
    <row r="679" spans="4:4">
      <c r="D679"/>
    </row>
    <row r="680" spans="4:4">
      <c r="D680"/>
    </row>
    <row r="681" spans="4:4">
      <c r="D681"/>
    </row>
    <row r="682" spans="4:4">
      <c r="D682"/>
    </row>
    <row r="683" spans="4:4">
      <c r="D683"/>
    </row>
    <row r="684" spans="4:4">
      <c r="D684"/>
    </row>
    <row r="685" spans="4:4">
      <c r="D685"/>
    </row>
    <row r="686" spans="4:4">
      <c r="D686"/>
    </row>
    <row r="687" spans="4:4">
      <c r="D687"/>
    </row>
    <row r="688" spans="4:4">
      <c r="D688"/>
    </row>
    <row r="689" spans="4:4">
      <c r="D689"/>
    </row>
    <row r="690" spans="4:4">
      <c r="D690"/>
    </row>
    <row r="691" spans="4:4">
      <c r="D691"/>
    </row>
    <row r="692" spans="4:4">
      <c r="D692"/>
    </row>
    <row r="693" spans="4:4">
      <c r="D693"/>
    </row>
    <row r="694" spans="4:4">
      <c r="D694"/>
    </row>
    <row r="695" spans="4:4">
      <c r="D695"/>
    </row>
    <row r="696" spans="4:4">
      <c r="D696"/>
    </row>
    <row r="697" spans="4:4">
      <c r="D697"/>
    </row>
    <row r="698" spans="4:4">
      <c r="D698"/>
    </row>
    <row r="699" spans="4:4">
      <c r="D699"/>
    </row>
    <row r="700" spans="4:4">
      <c r="D700"/>
    </row>
    <row r="701" spans="4:4">
      <c r="D701"/>
    </row>
    <row r="702" spans="4:4">
      <c r="D702"/>
    </row>
    <row r="703" spans="4:4">
      <c r="D703"/>
    </row>
    <row r="704" spans="4:4">
      <c r="D704"/>
    </row>
    <row r="705" spans="4:4">
      <c r="D705"/>
    </row>
    <row r="706" spans="4:4">
      <c r="D706"/>
    </row>
    <row r="707" spans="4:4">
      <c r="D707"/>
    </row>
    <row r="708" spans="4:4">
      <c r="D708"/>
    </row>
    <row r="709" spans="4:4">
      <c r="D709"/>
    </row>
    <row r="710" spans="4:4">
      <c r="D710"/>
    </row>
    <row r="711" spans="4:4">
      <c r="D711"/>
    </row>
    <row r="712" spans="4:4">
      <c r="D712"/>
    </row>
    <row r="713" spans="4:4">
      <c r="D713"/>
    </row>
    <row r="714" spans="4:4">
      <c r="D714"/>
    </row>
    <row r="715" spans="4:4">
      <c r="D715"/>
    </row>
    <row r="716" spans="4:4">
      <c r="D716"/>
    </row>
    <row r="717" spans="4:4">
      <c r="D717"/>
    </row>
    <row r="718" spans="4:4">
      <c r="D718"/>
    </row>
    <row r="719" spans="4:4">
      <c r="D719"/>
    </row>
    <row r="720" spans="4:4">
      <c r="D720"/>
    </row>
    <row r="721" spans="4:4">
      <c r="D721"/>
    </row>
    <row r="722" spans="4:4">
      <c r="D722"/>
    </row>
    <row r="723" spans="4:4">
      <c r="D723"/>
    </row>
    <row r="724" spans="4:4">
      <c r="D724"/>
    </row>
    <row r="725" spans="4:4">
      <c r="D725"/>
    </row>
    <row r="726" spans="4:4">
      <c r="D726"/>
    </row>
    <row r="727" spans="4:4">
      <c r="D727"/>
    </row>
    <row r="728" spans="4:4">
      <c r="D728"/>
    </row>
    <row r="729" spans="4:4">
      <c r="D729"/>
    </row>
    <row r="730" spans="4:4">
      <c r="D730"/>
    </row>
    <row r="731" spans="4:4">
      <c r="D731"/>
    </row>
    <row r="732" spans="4:4">
      <c r="D732"/>
    </row>
    <row r="733" spans="4:4">
      <c r="D733"/>
    </row>
    <row r="734" spans="4:4">
      <c r="D734"/>
    </row>
    <row r="735" spans="4:4">
      <c r="D735"/>
    </row>
    <row r="736" spans="4:4">
      <c r="D736"/>
    </row>
    <row r="737" spans="4:4">
      <c r="D737"/>
    </row>
    <row r="738" spans="4:4">
      <c r="D738"/>
    </row>
    <row r="739" spans="4:4">
      <c r="D739"/>
    </row>
    <row r="740" spans="4:4">
      <c r="D740"/>
    </row>
    <row r="741" spans="4:4">
      <c r="D741"/>
    </row>
    <row r="742" spans="4:4">
      <c r="D742"/>
    </row>
    <row r="743" spans="4:4">
      <c r="D743"/>
    </row>
    <row r="744" spans="4:4">
      <c r="D744"/>
    </row>
    <row r="745" spans="4:4">
      <c r="D745"/>
    </row>
    <row r="746" spans="4:4">
      <c r="D746"/>
    </row>
    <row r="747" spans="4:4">
      <c r="D747"/>
    </row>
    <row r="748" spans="4:4">
      <c r="D748"/>
    </row>
    <row r="749" spans="4:4">
      <c r="D749"/>
    </row>
    <row r="750" spans="4:4">
      <c r="D750"/>
    </row>
    <row r="751" spans="4:4">
      <c r="D751"/>
    </row>
    <row r="752" spans="4:4">
      <c r="D752"/>
    </row>
    <row r="753" spans="4:4">
      <c r="D753"/>
    </row>
    <row r="754" spans="4:4">
      <c r="D754"/>
    </row>
    <row r="755" spans="4:4">
      <c r="D755"/>
    </row>
    <row r="756" spans="4:4">
      <c r="D756"/>
    </row>
    <row r="757" spans="4:4">
      <c r="D757"/>
    </row>
    <row r="758" spans="4:4">
      <c r="D758"/>
    </row>
    <row r="759" spans="4:4">
      <c r="D759"/>
    </row>
    <row r="760" spans="4:4">
      <c r="D760"/>
    </row>
    <row r="761" spans="4:4">
      <c r="D761"/>
    </row>
    <row r="762" spans="4:4">
      <c r="D762"/>
    </row>
    <row r="763" spans="4:4">
      <c r="D763"/>
    </row>
    <row r="764" spans="4:4">
      <c r="D764"/>
    </row>
    <row r="765" spans="4:4">
      <c r="D765"/>
    </row>
    <row r="766" spans="4:4">
      <c r="D766"/>
    </row>
    <row r="767" spans="4:4">
      <c r="D767"/>
    </row>
    <row r="768" spans="4:4">
      <c r="D768"/>
    </row>
    <row r="769" spans="4:4">
      <c r="D769"/>
    </row>
    <row r="770" spans="4:4">
      <c r="D770"/>
    </row>
    <row r="771" spans="4:4">
      <c r="D771"/>
    </row>
    <row r="772" spans="4:4">
      <c r="D772"/>
    </row>
    <row r="773" spans="4:4">
      <c r="D773"/>
    </row>
    <row r="774" spans="4:4">
      <c r="D774"/>
    </row>
    <row r="775" spans="4:4">
      <c r="D775"/>
    </row>
    <row r="776" spans="4:4">
      <c r="D776"/>
    </row>
    <row r="777" spans="4:4">
      <c r="D777"/>
    </row>
    <row r="778" spans="4:4">
      <c r="D778"/>
    </row>
    <row r="779" spans="4:4">
      <c r="D779"/>
    </row>
    <row r="780" spans="4:4">
      <c r="D780"/>
    </row>
    <row r="781" spans="4:4">
      <c r="D781"/>
    </row>
    <row r="782" spans="4:4">
      <c r="D782"/>
    </row>
    <row r="783" spans="4:4">
      <c r="D783"/>
    </row>
    <row r="784" spans="4:4">
      <c r="D784"/>
    </row>
    <row r="785" spans="4:4">
      <c r="D785"/>
    </row>
    <row r="786" spans="4:4">
      <c r="D786"/>
    </row>
    <row r="787" spans="4:4">
      <c r="D787"/>
    </row>
    <row r="788" spans="4:4">
      <c r="D788"/>
    </row>
    <row r="789" spans="4:4">
      <c r="D789"/>
    </row>
    <row r="790" spans="4:4">
      <c r="D790"/>
    </row>
    <row r="791" spans="4:4">
      <c r="D791"/>
    </row>
    <row r="792" spans="4:4">
      <c r="D792"/>
    </row>
    <row r="793" spans="4:4">
      <c r="D793"/>
    </row>
    <row r="794" spans="4:4">
      <c r="D794"/>
    </row>
    <row r="795" spans="4:4">
      <c r="D795"/>
    </row>
    <row r="796" spans="4:4">
      <c r="D796"/>
    </row>
    <row r="797" spans="4:4">
      <c r="D797"/>
    </row>
    <row r="798" spans="4:4">
      <c r="D798"/>
    </row>
    <row r="799" spans="4:4">
      <c r="D799"/>
    </row>
    <row r="800" spans="4:4">
      <c r="D800"/>
    </row>
    <row r="801" spans="4:4">
      <c r="D801"/>
    </row>
    <row r="802" spans="4:4">
      <c r="D802"/>
    </row>
    <row r="803" spans="4:4">
      <c r="D803"/>
    </row>
    <row r="804" spans="4:4">
      <c r="D804"/>
    </row>
    <row r="805" spans="4:4">
      <c r="D805"/>
    </row>
    <row r="806" spans="4:4">
      <c r="D806"/>
    </row>
    <row r="807" spans="4:4">
      <c r="D807"/>
    </row>
    <row r="808" spans="4:4">
      <c r="D808"/>
    </row>
    <row r="809" spans="4:4">
      <c r="D809"/>
    </row>
    <row r="810" spans="4:4">
      <c r="D810"/>
    </row>
    <row r="811" spans="4:4">
      <c r="D811"/>
    </row>
    <row r="812" spans="4:4">
      <c r="D812"/>
    </row>
    <row r="813" spans="4:4">
      <c r="D813"/>
    </row>
    <row r="814" spans="4:4">
      <c r="D814"/>
    </row>
    <row r="815" spans="4:4">
      <c r="D815"/>
    </row>
    <row r="816" spans="4:4">
      <c r="D816"/>
    </row>
    <row r="817" spans="4:4">
      <c r="D817"/>
    </row>
    <row r="818" spans="4:4">
      <c r="D818"/>
    </row>
    <row r="819" spans="4:4">
      <c r="D819"/>
    </row>
    <row r="820" spans="4:4">
      <c r="D820"/>
    </row>
    <row r="821" spans="4:4">
      <c r="D821"/>
    </row>
    <row r="822" spans="4:4">
      <c r="D822"/>
    </row>
    <row r="823" spans="4:4">
      <c r="D823"/>
    </row>
    <row r="824" spans="4:4">
      <c r="D824"/>
    </row>
    <row r="825" spans="4:4">
      <c r="D825"/>
    </row>
    <row r="826" spans="4:4">
      <c r="D826"/>
    </row>
    <row r="827" spans="4:4">
      <c r="D827"/>
    </row>
    <row r="828" spans="4:4">
      <c r="D828"/>
    </row>
    <row r="829" spans="4:4">
      <c r="D829"/>
    </row>
    <row r="830" spans="4:4">
      <c r="D830"/>
    </row>
    <row r="831" spans="4:4">
      <c r="D831"/>
    </row>
    <row r="832" spans="4:4">
      <c r="D832"/>
    </row>
    <row r="833" spans="4:4">
      <c r="D833"/>
    </row>
    <row r="834" spans="4:4">
      <c r="D834"/>
    </row>
    <row r="835" spans="4:4">
      <c r="D835"/>
    </row>
    <row r="836" spans="4:4">
      <c r="D836"/>
    </row>
    <row r="837" spans="4:4">
      <c r="D837"/>
    </row>
    <row r="838" spans="4:4">
      <c r="D838"/>
    </row>
    <row r="839" spans="4:4">
      <c r="D839"/>
    </row>
    <row r="840" spans="4:4">
      <c r="D840"/>
    </row>
    <row r="841" spans="4:4">
      <c r="D841"/>
    </row>
    <row r="842" spans="4:4">
      <c r="D842"/>
    </row>
    <row r="843" spans="4:4">
      <c r="D843"/>
    </row>
    <row r="844" spans="4:4">
      <c r="D844"/>
    </row>
    <row r="845" spans="4:4">
      <c r="D845"/>
    </row>
    <row r="846" spans="4:4">
      <c r="D846"/>
    </row>
    <row r="847" spans="4:4">
      <c r="D847"/>
    </row>
    <row r="848" spans="4:4">
      <c r="D848"/>
    </row>
    <row r="849" spans="4:4">
      <c r="D849"/>
    </row>
    <row r="850" spans="4:4">
      <c r="D850"/>
    </row>
    <row r="851" spans="4:4">
      <c r="D851"/>
    </row>
    <row r="852" spans="4:4">
      <c r="D852"/>
    </row>
    <row r="853" spans="4:4">
      <c r="D853"/>
    </row>
    <row r="854" spans="4:4">
      <c r="D854"/>
    </row>
    <row r="855" spans="4:4">
      <c r="D855"/>
    </row>
    <row r="856" spans="4:4">
      <c r="D856"/>
    </row>
    <row r="857" spans="4:4">
      <c r="D857"/>
    </row>
    <row r="858" spans="4:4">
      <c r="D858"/>
    </row>
    <row r="859" spans="4:4">
      <c r="D859"/>
    </row>
    <row r="860" spans="4:4">
      <c r="D860"/>
    </row>
    <row r="861" spans="4:4">
      <c r="D861"/>
    </row>
    <row r="862" spans="4:4">
      <c r="D862"/>
    </row>
    <row r="863" spans="4:4">
      <c r="D863"/>
    </row>
    <row r="864" spans="4:4">
      <c r="D864"/>
    </row>
    <row r="865" spans="4:4">
      <c r="D865"/>
    </row>
    <row r="866" spans="4:4">
      <c r="D866"/>
    </row>
    <row r="867" spans="4:4">
      <c r="D867"/>
    </row>
    <row r="868" spans="4:4">
      <c r="D868"/>
    </row>
    <row r="869" spans="4:4">
      <c r="D869"/>
    </row>
    <row r="870" spans="4:4">
      <c r="D870"/>
    </row>
    <row r="871" spans="4:4">
      <c r="D871"/>
    </row>
    <row r="872" spans="4:4">
      <c r="D872"/>
    </row>
    <row r="873" spans="4:4">
      <c r="D873"/>
    </row>
    <row r="874" spans="4:4">
      <c r="D874"/>
    </row>
    <row r="875" spans="4:4">
      <c r="D875"/>
    </row>
    <row r="876" spans="4:4">
      <c r="D876"/>
    </row>
    <row r="877" spans="4:4">
      <c r="D877"/>
    </row>
    <row r="878" spans="4:4">
      <c r="D878"/>
    </row>
    <row r="879" spans="4:4">
      <c r="D879"/>
    </row>
    <row r="880" spans="4:4">
      <c r="D880"/>
    </row>
    <row r="881" spans="4:4">
      <c r="D881"/>
    </row>
    <row r="882" spans="4:4">
      <c r="D882"/>
    </row>
    <row r="883" spans="4:4">
      <c r="D883"/>
    </row>
    <row r="884" spans="4:4">
      <c r="D884"/>
    </row>
    <row r="885" spans="4:4">
      <c r="D885"/>
    </row>
    <row r="886" spans="4:4">
      <c r="D886"/>
    </row>
    <row r="887" spans="4:4">
      <c r="D887"/>
    </row>
    <row r="888" spans="4:4">
      <c r="D888"/>
    </row>
    <row r="889" spans="4:4">
      <c r="D889"/>
    </row>
    <row r="890" spans="4:4">
      <c r="D890"/>
    </row>
    <row r="891" spans="4:4">
      <c r="D891"/>
    </row>
    <row r="892" spans="4:4">
      <c r="D892"/>
    </row>
    <row r="893" spans="4:4">
      <c r="D893"/>
    </row>
    <row r="894" spans="4:4">
      <c r="D894"/>
    </row>
    <row r="895" spans="4:4">
      <c r="D895"/>
    </row>
    <row r="896" spans="4:4">
      <c r="D896"/>
    </row>
    <row r="897" spans="4:4">
      <c r="D897"/>
    </row>
    <row r="898" spans="4:4">
      <c r="D898"/>
    </row>
    <row r="899" spans="4:4">
      <c r="D899"/>
    </row>
    <row r="900" spans="4:4">
      <c r="D900"/>
    </row>
    <row r="901" spans="4:4">
      <c r="D901"/>
    </row>
    <row r="902" spans="4:4">
      <c r="D902"/>
    </row>
    <row r="903" spans="4:4">
      <c r="D903"/>
    </row>
    <row r="904" spans="4:4">
      <c r="D904"/>
    </row>
    <row r="905" spans="4:4">
      <c r="D905"/>
    </row>
    <row r="906" spans="4:4">
      <c r="D906"/>
    </row>
    <row r="907" spans="4:4">
      <c r="D907"/>
    </row>
    <row r="908" spans="4:4">
      <c r="D908"/>
    </row>
    <row r="909" spans="4:4">
      <c r="D909"/>
    </row>
    <row r="910" spans="4:4">
      <c r="D910"/>
    </row>
    <row r="911" spans="4:4">
      <c r="D911"/>
    </row>
    <row r="912" spans="4:4">
      <c r="D912"/>
    </row>
    <row r="913" spans="4:4">
      <c r="D913"/>
    </row>
    <row r="914" spans="4:4">
      <c r="D914"/>
    </row>
    <row r="915" spans="4:4">
      <c r="D915"/>
    </row>
    <row r="916" spans="4:4">
      <c r="D916"/>
    </row>
    <row r="917" spans="4:4">
      <c r="D917"/>
    </row>
    <row r="918" spans="4:4">
      <c r="D918"/>
    </row>
    <row r="919" spans="4:4">
      <c r="D919"/>
    </row>
    <row r="920" spans="4:4">
      <c r="D920"/>
    </row>
    <row r="921" spans="4:4">
      <c r="D921"/>
    </row>
    <row r="922" spans="4:4">
      <c r="D922"/>
    </row>
    <row r="923" spans="4:4">
      <c r="D923"/>
    </row>
    <row r="924" spans="4:4">
      <c r="D924"/>
    </row>
    <row r="925" spans="4:4">
      <c r="D925"/>
    </row>
    <row r="926" spans="4:4">
      <c r="D926"/>
    </row>
    <row r="927" spans="4:4">
      <c r="D927"/>
    </row>
    <row r="928" spans="4:4">
      <c r="D928"/>
    </row>
    <row r="929" spans="4:4">
      <c r="D929"/>
    </row>
    <row r="930" spans="4:4">
      <c r="D930"/>
    </row>
    <row r="931" spans="4:4">
      <c r="D931"/>
    </row>
    <row r="932" spans="4:4">
      <c r="D932"/>
    </row>
    <row r="933" spans="4:4">
      <c r="D933"/>
    </row>
    <row r="934" spans="4:4">
      <c r="D934"/>
    </row>
    <row r="935" spans="4:4">
      <c r="D935"/>
    </row>
    <row r="936" spans="4:4">
      <c r="D936"/>
    </row>
    <row r="937" spans="4:4">
      <c r="D937"/>
    </row>
    <row r="938" spans="4:4">
      <c r="D938"/>
    </row>
    <row r="939" spans="4:4">
      <c r="D939"/>
    </row>
    <row r="940" spans="4:4">
      <c r="D940"/>
    </row>
    <row r="941" spans="4:4">
      <c r="D941"/>
    </row>
    <row r="942" spans="4:4">
      <c r="D942"/>
    </row>
    <row r="943" spans="4:4">
      <c r="D943"/>
    </row>
    <row r="944" spans="4:4">
      <c r="D944"/>
    </row>
    <row r="945" spans="4:4">
      <c r="D945"/>
    </row>
    <row r="946" spans="4:4">
      <c r="D946"/>
    </row>
    <row r="947" spans="4:4">
      <c r="D947"/>
    </row>
    <row r="948" spans="4:4">
      <c r="D948"/>
    </row>
    <row r="949" spans="4:4">
      <c r="D949"/>
    </row>
    <row r="950" spans="4:4">
      <c r="D950"/>
    </row>
    <row r="951" spans="4:4">
      <c r="D951"/>
    </row>
    <row r="952" spans="4:4">
      <c r="D952"/>
    </row>
    <row r="953" spans="4:4">
      <c r="D953"/>
    </row>
    <row r="954" spans="4:4">
      <c r="D954"/>
    </row>
    <row r="955" spans="4:4">
      <c r="D955"/>
    </row>
    <row r="956" spans="4:4">
      <c r="D956"/>
    </row>
    <row r="957" spans="4:4">
      <c r="D957"/>
    </row>
    <row r="958" spans="4:4">
      <c r="D958"/>
    </row>
    <row r="959" spans="4:4">
      <c r="D959"/>
    </row>
    <row r="960" spans="4:4">
      <c r="D960"/>
    </row>
    <row r="961" spans="4:4">
      <c r="D961"/>
    </row>
    <row r="962" spans="4:4">
      <c r="D962"/>
    </row>
    <row r="963" spans="4:4">
      <c r="D963"/>
    </row>
    <row r="964" spans="4:4">
      <c r="D964"/>
    </row>
    <row r="965" spans="4:4">
      <c r="D965"/>
    </row>
    <row r="966" spans="4:4">
      <c r="D966"/>
    </row>
    <row r="967" spans="4:4">
      <c r="D967"/>
    </row>
    <row r="968" spans="4:4">
      <c r="D968"/>
    </row>
    <row r="969" spans="4:4">
      <c r="D969"/>
    </row>
    <row r="970" spans="4:4">
      <c r="D970"/>
    </row>
    <row r="971" spans="4:4">
      <c r="D971"/>
    </row>
    <row r="972" spans="4:4">
      <c r="D972"/>
    </row>
    <row r="973" spans="4:4">
      <c r="D973"/>
    </row>
    <row r="974" spans="4:4">
      <c r="D974"/>
    </row>
    <row r="975" spans="4:4">
      <c r="D975"/>
    </row>
    <row r="976" spans="4:4">
      <c r="D976"/>
    </row>
    <row r="977" spans="4:4">
      <c r="D977"/>
    </row>
    <row r="978" spans="4:4">
      <c r="D978"/>
    </row>
    <row r="979" spans="4:4">
      <c r="D979"/>
    </row>
    <row r="980" spans="4:4">
      <c r="D980"/>
    </row>
    <row r="981" spans="4:4">
      <c r="D981"/>
    </row>
    <row r="982" spans="4:4">
      <c r="D982"/>
    </row>
    <row r="983" spans="4:4">
      <c r="D983"/>
    </row>
    <row r="984" spans="4:4">
      <c r="D984"/>
    </row>
    <row r="985" spans="4:4">
      <c r="D985"/>
    </row>
    <row r="986" spans="4:4">
      <c r="D986"/>
    </row>
    <row r="987" spans="4:4">
      <c r="D987"/>
    </row>
    <row r="988" spans="4:4">
      <c r="D988"/>
    </row>
    <row r="989" spans="4:4">
      <c r="D989"/>
    </row>
    <row r="990" spans="4:4">
      <c r="D990"/>
    </row>
    <row r="991" spans="4:4">
      <c r="D991"/>
    </row>
    <row r="992" spans="4:4">
      <c r="D992"/>
    </row>
    <row r="993" spans="4:4">
      <c r="D993"/>
    </row>
    <row r="994" spans="4:4">
      <c r="D994"/>
    </row>
    <row r="995" spans="4:4">
      <c r="D995"/>
    </row>
    <row r="996" spans="4:4">
      <c r="D996"/>
    </row>
    <row r="997" spans="4:4">
      <c r="D997"/>
    </row>
    <row r="998" spans="4:4">
      <c r="D998"/>
    </row>
    <row r="999" spans="4:4">
      <c r="D999"/>
    </row>
    <row r="1000" spans="4:4">
      <c r="D1000"/>
    </row>
    <row r="1001" spans="4:4">
      <c r="D1001"/>
    </row>
    <row r="1002" spans="4:4">
      <c r="D1002"/>
    </row>
    <row r="1003" spans="4:4">
      <c r="D1003"/>
    </row>
    <row r="1004" spans="4:4">
      <c r="D1004"/>
    </row>
    <row r="1005" spans="4:4">
      <c r="D1005"/>
    </row>
    <row r="1006" spans="4:4">
      <c r="D1006"/>
    </row>
    <row r="1007" spans="4:4">
      <c r="D1007"/>
    </row>
    <row r="1008" spans="4:4">
      <c r="D1008"/>
    </row>
    <row r="1009" spans="4:4">
      <c r="D1009"/>
    </row>
    <row r="1010" spans="4:4">
      <c r="D1010"/>
    </row>
    <row r="1011" spans="4:4">
      <c r="D1011"/>
    </row>
    <row r="1012" spans="4:4">
      <c r="D1012"/>
    </row>
    <row r="1013" spans="4:4">
      <c r="D1013"/>
    </row>
    <row r="1014" spans="4:4">
      <c r="D1014"/>
    </row>
    <row r="1015" spans="4:4">
      <c r="D1015"/>
    </row>
    <row r="1016" spans="4:4">
      <c r="D1016"/>
    </row>
    <row r="1017" spans="4:4">
      <c r="D1017"/>
    </row>
    <row r="1018" spans="4:4">
      <c r="D1018"/>
    </row>
    <row r="1019" spans="4:4">
      <c r="D1019"/>
    </row>
    <row r="1020" spans="4:4">
      <c r="D1020"/>
    </row>
    <row r="1021" spans="4:4">
      <c r="D1021"/>
    </row>
    <row r="1022" spans="4:4">
      <c r="D1022"/>
    </row>
    <row r="1023" spans="4:4">
      <c r="D1023"/>
    </row>
    <row r="1024" spans="4:4">
      <c r="D1024"/>
    </row>
    <row r="1025" spans="4:4">
      <c r="D1025"/>
    </row>
    <row r="1026" spans="4:4">
      <c r="D1026"/>
    </row>
    <row r="1027" spans="4:4">
      <c r="D1027"/>
    </row>
    <row r="1028" spans="4:4">
      <c r="D1028"/>
    </row>
    <row r="1029" spans="4:4">
      <c r="D1029"/>
    </row>
    <row r="1030" spans="4:4">
      <c r="D1030"/>
    </row>
    <row r="1031" spans="4:4">
      <c r="D1031"/>
    </row>
    <row r="1032" spans="4:4">
      <c r="D1032"/>
    </row>
    <row r="1033" spans="4:4">
      <c r="D1033"/>
    </row>
    <row r="1034" spans="4:4">
      <c r="D1034"/>
    </row>
    <row r="1035" spans="4:4">
      <c r="D1035"/>
    </row>
    <row r="1036" spans="4:4">
      <c r="D1036"/>
    </row>
    <row r="1037" spans="4:4">
      <c r="D1037"/>
    </row>
    <row r="1038" spans="4:4">
      <c r="D1038"/>
    </row>
    <row r="1039" spans="4:4">
      <c r="D1039"/>
    </row>
    <row r="1040" spans="4:4">
      <c r="D1040"/>
    </row>
    <row r="1041" spans="4:4">
      <c r="D1041"/>
    </row>
    <row r="1042" spans="4:4">
      <c r="D1042"/>
    </row>
    <row r="1043" spans="4:4">
      <c r="D1043"/>
    </row>
    <row r="1044" spans="4:4">
      <c r="D1044"/>
    </row>
    <row r="1045" spans="4:4">
      <c r="D1045"/>
    </row>
    <row r="1046" spans="4:4">
      <c r="D1046"/>
    </row>
    <row r="1047" spans="4:4">
      <c r="D1047"/>
    </row>
    <row r="1048" spans="4:4">
      <c r="D1048"/>
    </row>
    <row r="1049" spans="4:4">
      <c r="D1049"/>
    </row>
    <row r="1050" spans="4:4">
      <c r="D1050"/>
    </row>
    <row r="1051" spans="4:4">
      <c r="D1051"/>
    </row>
    <row r="1052" spans="4:4">
      <c r="D1052"/>
    </row>
    <row r="1053" spans="4:4">
      <c r="D1053"/>
    </row>
    <row r="1054" spans="4:4">
      <c r="D1054"/>
    </row>
    <row r="1055" spans="4:4">
      <c r="D1055"/>
    </row>
    <row r="1056" spans="4:4">
      <c r="D1056"/>
    </row>
    <row r="1057" spans="4:4">
      <c r="D1057"/>
    </row>
    <row r="1058" spans="4:4">
      <c r="D1058"/>
    </row>
    <row r="1059" spans="4:4">
      <c r="D1059"/>
    </row>
    <row r="1060" spans="4:4">
      <c r="D1060"/>
    </row>
    <row r="1061" spans="4:4">
      <c r="D1061"/>
    </row>
    <row r="1062" spans="4:4">
      <c r="D1062"/>
    </row>
    <row r="1063" spans="4:4">
      <c r="D1063"/>
    </row>
    <row r="1064" spans="4:4">
      <c r="D1064"/>
    </row>
    <row r="1065" spans="4:4">
      <c r="D1065"/>
    </row>
    <row r="1066" spans="4:4">
      <c r="D1066"/>
    </row>
    <row r="1067" spans="4:4">
      <c r="D1067"/>
    </row>
    <row r="1068" spans="4:4">
      <c r="D1068"/>
    </row>
    <row r="1069" spans="4:4">
      <c r="D1069"/>
    </row>
    <row r="1070" spans="4:4">
      <c r="D1070"/>
    </row>
    <row r="1071" spans="4:4">
      <c r="D1071"/>
    </row>
    <row r="1072" spans="4:4">
      <c r="D1072"/>
    </row>
    <row r="1073" spans="4:4">
      <c r="D1073"/>
    </row>
    <row r="1074" spans="4:4">
      <c r="D1074"/>
    </row>
    <row r="1075" spans="4:4">
      <c r="D1075"/>
    </row>
    <row r="1076" spans="4:4">
      <c r="D1076"/>
    </row>
    <row r="1077" spans="4:4">
      <c r="D1077"/>
    </row>
    <row r="1078" spans="4:4">
      <c r="D1078"/>
    </row>
    <row r="1079" spans="4:4">
      <c r="D1079"/>
    </row>
    <row r="1080" spans="4:4">
      <c r="D1080"/>
    </row>
    <row r="1081" spans="4:4">
      <c r="D1081"/>
    </row>
    <row r="1082" spans="4:4">
      <c r="D1082"/>
    </row>
    <row r="1083" spans="4:4">
      <c r="D1083"/>
    </row>
    <row r="1084" spans="4:4">
      <c r="D1084"/>
    </row>
    <row r="1085" spans="4:4">
      <c r="D1085"/>
    </row>
    <row r="1086" spans="4:4">
      <c r="D1086"/>
    </row>
    <row r="1087" spans="4:4">
      <c r="D1087"/>
    </row>
    <row r="1088" spans="4:4">
      <c r="D1088"/>
    </row>
    <row r="1089" spans="4:4">
      <c r="D1089"/>
    </row>
    <row r="1090" spans="4:4">
      <c r="D1090"/>
    </row>
    <row r="1091" spans="4:4">
      <c r="D1091"/>
    </row>
    <row r="1092" spans="4:4">
      <c r="D1092"/>
    </row>
    <row r="1093" spans="4:4">
      <c r="D1093"/>
    </row>
    <row r="1094" spans="4:4">
      <c r="D1094"/>
    </row>
    <row r="1095" spans="4:4">
      <c r="D1095"/>
    </row>
    <row r="1096" spans="4:4">
      <c r="D1096"/>
    </row>
    <row r="1097" spans="4:4">
      <c r="D1097"/>
    </row>
    <row r="1098" spans="4:4">
      <c r="D1098"/>
    </row>
    <row r="1099" spans="4:4">
      <c r="D1099"/>
    </row>
    <row r="1100" spans="4:4">
      <c r="D1100"/>
    </row>
    <row r="1101" spans="4:4">
      <c r="D1101"/>
    </row>
    <row r="1102" spans="4:4">
      <c r="D1102"/>
    </row>
    <row r="1103" spans="4:4">
      <c r="D1103"/>
    </row>
    <row r="1104" spans="4:4">
      <c r="D1104"/>
    </row>
    <row r="1105" spans="4:4">
      <c r="D1105"/>
    </row>
    <row r="1106" spans="4:4">
      <c r="D1106"/>
    </row>
    <row r="1107" spans="4:4">
      <c r="D1107"/>
    </row>
    <row r="1108" spans="4:4">
      <c r="D1108"/>
    </row>
    <row r="1109" spans="4:4">
      <c r="D1109"/>
    </row>
    <row r="1110" spans="4:4">
      <c r="D1110"/>
    </row>
    <row r="1111" spans="4:4">
      <c r="D1111"/>
    </row>
    <row r="1112" spans="4:4">
      <c r="D1112"/>
    </row>
    <row r="1113" spans="4:4">
      <c r="D1113"/>
    </row>
    <row r="1114" spans="4:4">
      <c r="D1114"/>
    </row>
    <row r="1115" spans="4:4">
      <c r="D1115"/>
    </row>
    <row r="1116" spans="4:4">
      <c r="D1116"/>
    </row>
    <row r="1117" spans="4:4">
      <c r="D1117"/>
    </row>
    <row r="1118" spans="4:4">
      <c r="D1118"/>
    </row>
    <row r="1119" spans="4:4">
      <c r="D1119"/>
    </row>
    <row r="1120" spans="4:4">
      <c r="D1120"/>
    </row>
    <row r="1121" spans="4:4">
      <c r="D1121"/>
    </row>
    <row r="1122" spans="4:4">
      <c r="D1122"/>
    </row>
    <row r="1123" spans="4:4">
      <c r="D1123"/>
    </row>
    <row r="1124" spans="4:4">
      <c r="D1124"/>
    </row>
    <row r="1125" spans="4:4">
      <c r="D1125"/>
    </row>
    <row r="1126" spans="4:4">
      <c r="D1126"/>
    </row>
    <row r="1127" spans="4:4">
      <c r="D1127"/>
    </row>
    <row r="1128" spans="4:4">
      <c r="D1128"/>
    </row>
    <row r="1129" spans="4:4">
      <c r="D1129"/>
    </row>
    <row r="1130" spans="4:4">
      <c r="D1130"/>
    </row>
    <row r="1131" spans="4:4">
      <c r="D1131"/>
    </row>
    <row r="1132" spans="4:4">
      <c r="D1132"/>
    </row>
    <row r="1133" spans="4:4">
      <c r="D1133"/>
    </row>
    <row r="1134" spans="4:4">
      <c r="D1134"/>
    </row>
    <row r="1135" spans="4:4">
      <c r="D1135"/>
    </row>
    <row r="1136" spans="4:4">
      <c r="D1136"/>
    </row>
    <row r="1137" spans="4:4">
      <c r="D1137"/>
    </row>
    <row r="1138" spans="4:4">
      <c r="D1138"/>
    </row>
    <row r="1139" spans="4:4">
      <c r="D1139"/>
    </row>
    <row r="1140" spans="4:4">
      <c r="D1140"/>
    </row>
    <row r="1141" spans="4:4">
      <c r="D1141"/>
    </row>
    <row r="1142" spans="4:4">
      <c r="D1142"/>
    </row>
    <row r="1143" spans="4:4">
      <c r="D1143"/>
    </row>
    <row r="1144" spans="4:4">
      <c r="D1144"/>
    </row>
    <row r="1145" spans="4:4">
      <c r="D1145"/>
    </row>
    <row r="1146" spans="4:4">
      <c r="D1146"/>
    </row>
    <row r="1147" spans="4:4">
      <c r="D1147"/>
    </row>
    <row r="1148" spans="4:4">
      <c r="D1148"/>
    </row>
    <row r="1149" spans="4:4">
      <c r="D1149"/>
    </row>
    <row r="1150" spans="4:4">
      <c r="D1150"/>
    </row>
    <row r="1151" spans="4:4">
      <c r="D1151"/>
    </row>
    <row r="1152" spans="4:4">
      <c r="D1152"/>
    </row>
    <row r="1153" spans="4:4">
      <c r="D1153"/>
    </row>
    <row r="1154" spans="4:4">
      <c r="D1154"/>
    </row>
    <row r="1155" spans="4:4">
      <c r="D1155"/>
    </row>
    <row r="1156" spans="4:4">
      <c r="D1156"/>
    </row>
    <row r="1157" spans="4:4">
      <c r="D1157"/>
    </row>
    <row r="1158" spans="4:4">
      <c r="D1158"/>
    </row>
    <row r="1159" spans="4:4">
      <c r="D1159"/>
    </row>
    <row r="1160" spans="4:4">
      <c r="D1160"/>
    </row>
    <row r="1161" spans="4:4">
      <c r="D1161"/>
    </row>
    <row r="1162" spans="4:4">
      <c r="D1162"/>
    </row>
    <row r="1163" spans="4:4">
      <c r="D1163"/>
    </row>
    <row r="1164" spans="4:4">
      <c r="D1164"/>
    </row>
    <row r="1165" spans="4:4">
      <c r="D1165"/>
    </row>
    <row r="1166" spans="4:4">
      <c r="D1166"/>
    </row>
    <row r="1167" spans="4:4">
      <c r="D1167"/>
    </row>
    <row r="1168" spans="4:4">
      <c r="D1168"/>
    </row>
    <row r="1169" spans="4:4">
      <c r="D1169"/>
    </row>
    <row r="1170" spans="4:4">
      <c r="D1170"/>
    </row>
    <row r="1171" spans="4:4">
      <c r="D1171"/>
    </row>
    <row r="1172" spans="4:4">
      <c r="D1172"/>
    </row>
    <row r="1173" spans="4:4">
      <c r="D1173"/>
    </row>
    <row r="1174" spans="4:4">
      <c r="D1174"/>
    </row>
    <row r="1175" spans="4:4">
      <c r="D1175"/>
    </row>
    <row r="1176" spans="4:4">
      <c r="D1176"/>
    </row>
    <row r="1177" spans="4:4">
      <c r="D1177"/>
    </row>
    <row r="1178" spans="4:4">
      <c r="D1178"/>
    </row>
    <row r="1179" spans="4:4">
      <c r="D1179"/>
    </row>
    <row r="1180" spans="4:4">
      <c r="D1180"/>
    </row>
    <row r="1181" spans="4:4">
      <c r="D1181"/>
    </row>
    <row r="1182" spans="4:4">
      <c r="D1182"/>
    </row>
    <row r="1183" spans="4:4">
      <c r="D1183"/>
    </row>
    <row r="1184" spans="4:4">
      <c r="D1184"/>
    </row>
    <row r="1185" spans="4:4">
      <c r="D1185"/>
    </row>
    <row r="1186" spans="4:4">
      <c r="D1186"/>
    </row>
    <row r="1187" spans="4:4">
      <c r="D1187"/>
    </row>
    <row r="1188" spans="4:4">
      <c r="D1188"/>
    </row>
    <row r="1189" spans="4:4">
      <c r="D1189"/>
    </row>
    <row r="1190" spans="4:4">
      <c r="D1190"/>
    </row>
    <row r="1191" spans="4:4">
      <c r="D1191"/>
    </row>
    <row r="1192" spans="4:4">
      <c r="D1192"/>
    </row>
    <row r="1193" spans="4:4">
      <c r="D1193"/>
    </row>
    <row r="1194" spans="4:4">
      <c r="D1194"/>
    </row>
    <row r="1195" spans="4:4">
      <c r="D1195"/>
    </row>
    <row r="1196" spans="4:4">
      <c r="D1196"/>
    </row>
    <row r="1197" spans="4:4">
      <c r="D1197"/>
    </row>
    <row r="1198" spans="4:4">
      <c r="D1198"/>
    </row>
    <row r="1199" spans="4:4">
      <c r="D1199"/>
    </row>
    <row r="1200" spans="4:4">
      <c r="D1200"/>
    </row>
    <row r="1201" spans="4:4">
      <c r="D1201"/>
    </row>
    <row r="1202" spans="4:4">
      <c r="D1202"/>
    </row>
    <row r="1203" spans="4:4">
      <c r="D1203"/>
    </row>
    <row r="1204" spans="4:4">
      <c r="D1204"/>
    </row>
    <row r="1205" spans="4:4">
      <c r="D1205"/>
    </row>
    <row r="1206" spans="4:4">
      <c r="D1206"/>
    </row>
    <row r="1207" spans="4:4">
      <c r="D1207"/>
    </row>
    <row r="1208" spans="4:4">
      <c r="D1208"/>
    </row>
    <row r="1209" spans="4:4">
      <c r="D1209"/>
    </row>
    <row r="1210" spans="4:4">
      <c r="D1210"/>
    </row>
    <row r="1211" spans="4:4">
      <c r="D1211"/>
    </row>
    <row r="1212" spans="4:4">
      <c r="D1212"/>
    </row>
    <row r="1213" spans="4:4">
      <c r="D1213"/>
    </row>
    <row r="1214" spans="4:4">
      <c r="D1214"/>
    </row>
    <row r="1215" spans="4:4">
      <c r="D1215"/>
    </row>
    <row r="1216" spans="4:4">
      <c r="D1216"/>
    </row>
    <row r="1217" spans="4:4">
      <c r="D1217"/>
    </row>
    <row r="1218" spans="4:4">
      <c r="D1218"/>
    </row>
    <row r="1219" spans="4:4">
      <c r="D1219"/>
    </row>
    <row r="1220" spans="4:4">
      <c r="D1220"/>
    </row>
    <row r="1221" spans="4:4">
      <c r="D1221"/>
    </row>
    <row r="1222" spans="4:4">
      <c r="D1222"/>
    </row>
    <row r="1223" spans="4:4">
      <c r="D1223"/>
    </row>
    <row r="1224" spans="4:4">
      <c r="D1224"/>
    </row>
    <row r="1225" spans="4:4">
      <c r="D1225"/>
    </row>
    <row r="1226" spans="4:4">
      <c r="D1226"/>
    </row>
    <row r="1227" spans="4:4">
      <c r="D1227"/>
    </row>
    <row r="1228" spans="4:4">
      <c r="D1228"/>
    </row>
    <row r="1229" spans="4:4">
      <c r="D1229"/>
    </row>
    <row r="1230" spans="4:4">
      <c r="D1230"/>
    </row>
    <row r="1231" spans="4:4">
      <c r="D1231"/>
    </row>
    <row r="1232" spans="4:4">
      <c r="D1232"/>
    </row>
    <row r="1233" spans="4:4">
      <c r="D1233"/>
    </row>
    <row r="1234" spans="4:4">
      <c r="D1234"/>
    </row>
    <row r="1235" spans="4:4">
      <c r="D1235"/>
    </row>
    <row r="1236" spans="4:4">
      <c r="D1236"/>
    </row>
    <row r="1237" spans="4:4">
      <c r="D1237"/>
    </row>
    <row r="1238" spans="4:4">
      <c r="D1238"/>
    </row>
    <row r="1239" spans="4:4">
      <c r="D1239"/>
    </row>
    <row r="1240" spans="4:4">
      <c r="D1240"/>
    </row>
    <row r="1241" spans="4:4">
      <c r="D1241"/>
    </row>
    <row r="1242" spans="4:4">
      <c r="D1242"/>
    </row>
    <row r="1243" spans="4:4">
      <c r="D1243"/>
    </row>
    <row r="1244" spans="4:4">
      <c r="D1244"/>
    </row>
    <row r="1245" spans="4:4">
      <c r="D1245"/>
    </row>
    <row r="1246" spans="4:4">
      <c r="D1246"/>
    </row>
    <row r="1247" spans="4:4">
      <c r="D1247"/>
    </row>
    <row r="1248" spans="4:4">
      <c r="D1248"/>
    </row>
    <row r="1249" spans="4:4">
      <c r="D1249"/>
    </row>
    <row r="1250" spans="4:4">
      <c r="D1250"/>
    </row>
    <row r="1251" spans="4:4">
      <c r="D1251"/>
    </row>
    <row r="1252" spans="4:4">
      <c r="D1252"/>
    </row>
    <row r="1253" spans="4:4">
      <c r="D1253"/>
    </row>
    <row r="1254" spans="4:4">
      <c r="D1254"/>
    </row>
    <row r="1255" spans="4:4">
      <c r="D1255"/>
    </row>
    <row r="1256" spans="4:4">
      <c r="D1256"/>
    </row>
    <row r="1257" spans="4:4">
      <c r="D1257"/>
    </row>
    <row r="1258" spans="4:4">
      <c r="D1258"/>
    </row>
    <row r="1259" spans="4:4">
      <c r="D1259"/>
    </row>
    <row r="1260" spans="4:4">
      <c r="D1260"/>
    </row>
    <row r="1261" spans="4:4">
      <c r="D1261"/>
    </row>
    <row r="1262" spans="4:4">
      <c r="D1262"/>
    </row>
    <row r="1263" spans="4:4">
      <c r="D1263"/>
    </row>
    <row r="1264" spans="4:4">
      <c r="D1264"/>
    </row>
    <row r="1265" spans="4:4">
      <c r="D1265"/>
    </row>
    <row r="1266" spans="4:4">
      <c r="D1266"/>
    </row>
    <row r="1267" spans="4:4">
      <c r="D1267"/>
    </row>
    <row r="1268" spans="4:4">
      <c r="D1268"/>
    </row>
    <row r="1269" spans="4:4">
      <c r="D1269"/>
    </row>
    <row r="1270" spans="4:4">
      <c r="D1270"/>
    </row>
    <row r="1271" spans="4:4">
      <c r="D1271"/>
    </row>
    <row r="1272" spans="4:4">
      <c r="D1272"/>
    </row>
    <row r="1273" spans="4:4">
      <c r="D1273"/>
    </row>
    <row r="1274" spans="4:4">
      <c r="D1274"/>
    </row>
    <row r="1275" spans="4:4">
      <c r="D1275"/>
    </row>
    <row r="1276" spans="4:4">
      <c r="D1276"/>
    </row>
    <row r="1277" spans="4:4">
      <c r="D1277"/>
    </row>
    <row r="1278" spans="4:4">
      <c r="D1278"/>
    </row>
    <row r="1279" spans="4:4">
      <c r="D1279"/>
    </row>
    <row r="1280" spans="4:4">
      <c r="D1280"/>
    </row>
    <row r="1281" spans="4:4">
      <c r="D1281"/>
    </row>
    <row r="1282" spans="4:4">
      <c r="D1282"/>
    </row>
    <row r="1283" spans="4:4">
      <c r="D1283"/>
    </row>
    <row r="1284" spans="4:4">
      <c r="D1284"/>
    </row>
    <row r="1285" spans="4:4">
      <c r="D1285"/>
    </row>
    <row r="1286" spans="4:4">
      <c r="D1286"/>
    </row>
    <row r="1287" spans="4:4">
      <c r="D1287"/>
    </row>
    <row r="1288" spans="4:4">
      <c r="D1288"/>
    </row>
    <row r="1289" spans="4:4">
      <c r="D1289"/>
    </row>
    <row r="1290" spans="4:4">
      <c r="D1290"/>
    </row>
    <row r="1291" spans="4:4">
      <c r="D1291"/>
    </row>
    <row r="1292" spans="4:4">
      <c r="D1292"/>
    </row>
    <row r="1293" spans="4:4">
      <c r="D1293"/>
    </row>
    <row r="1294" spans="4:4">
      <c r="D1294"/>
    </row>
    <row r="1295" spans="4:4">
      <c r="D1295"/>
    </row>
    <row r="1296" spans="4:4">
      <c r="D1296"/>
    </row>
    <row r="1297" spans="4:4">
      <c r="D1297"/>
    </row>
    <row r="1298" spans="4:4">
      <c r="D1298"/>
    </row>
    <row r="1299" spans="4:4">
      <c r="D1299"/>
    </row>
    <row r="1300" spans="4:4">
      <c r="D1300"/>
    </row>
    <row r="1301" spans="4:4">
      <c r="D1301"/>
    </row>
    <row r="1302" spans="4:4">
      <c r="D1302"/>
    </row>
    <row r="1303" spans="4:4">
      <c r="D1303"/>
    </row>
    <row r="1304" spans="4:4">
      <c r="D1304"/>
    </row>
    <row r="1305" spans="4:4">
      <c r="D1305"/>
    </row>
    <row r="1306" spans="4:4">
      <c r="D1306"/>
    </row>
    <row r="1307" spans="4:4">
      <c r="D1307"/>
    </row>
    <row r="1308" spans="4:4">
      <c r="D1308"/>
    </row>
    <row r="1309" spans="4:4">
      <c r="D1309"/>
    </row>
    <row r="1310" spans="4:4">
      <c r="D1310"/>
    </row>
    <row r="1311" spans="4:4">
      <c r="D1311"/>
    </row>
    <row r="1312" spans="4:4">
      <c r="D1312"/>
    </row>
    <row r="1313" spans="4:4">
      <c r="D1313"/>
    </row>
    <row r="1314" spans="4:4">
      <c r="D1314"/>
    </row>
    <row r="1315" spans="4:4">
      <c r="D1315"/>
    </row>
    <row r="1316" spans="4:4">
      <c r="D1316"/>
    </row>
    <row r="1317" spans="4:4">
      <c r="D1317"/>
    </row>
    <row r="1318" spans="4:4">
      <c r="D1318"/>
    </row>
    <row r="1319" spans="4:4">
      <c r="D1319"/>
    </row>
    <row r="1320" spans="4:4">
      <c r="D1320"/>
    </row>
    <row r="1321" spans="4:4">
      <c r="D1321"/>
    </row>
    <row r="1322" spans="4:4">
      <c r="D1322"/>
    </row>
    <row r="1323" spans="4:4">
      <c r="D1323"/>
    </row>
    <row r="1324" spans="4:4">
      <c r="D1324"/>
    </row>
    <row r="1325" spans="4:4">
      <c r="D1325"/>
    </row>
    <row r="1326" spans="4:4">
      <c r="D1326"/>
    </row>
    <row r="1327" spans="4:4">
      <c r="D1327"/>
    </row>
    <row r="1328" spans="4:4">
      <c r="D1328"/>
    </row>
    <row r="1329" spans="4:4">
      <c r="D1329"/>
    </row>
    <row r="1330" spans="4:4">
      <c r="D1330"/>
    </row>
    <row r="1331" spans="4:4">
      <c r="D1331"/>
    </row>
    <row r="1332" spans="4:4">
      <c r="D1332"/>
    </row>
    <row r="1333" spans="4:4">
      <c r="D1333"/>
    </row>
    <row r="1334" spans="4:4">
      <c r="D1334"/>
    </row>
    <row r="1335" spans="4:4">
      <c r="D1335"/>
    </row>
    <row r="1336" spans="4:4">
      <c r="D1336"/>
    </row>
    <row r="1337" spans="4:4">
      <c r="D1337"/>
    </row>
    <row r="1338" spans="4:4">
      <c r="D1338"/>
    </row>
    <row r="1339" spans="4:4">
      <c r="D1339"/>
    </row>
    <row r="1340" spans="4:4">
      <c r="D1340"/>
    </row>
    <row r="1341" spans="4:4">
      <c r="D1341"/>
    </row>
    <row r="1342" spans="4:4">
      <c r="D1342"/>
    </row>
    <row r="1343" spans="4:4">
      <c r="D1343"/>
    </row>
    <row r="1344" spans="4:4">
      <c r="D1344"/>
    </row>
    <row r="1345" spans="4:4">
      <c r="D1345"/>
    </row>
    <row r="1346" spans="4:4">
      <c r="D1346"/>
    </row>
    <row r="1347" spans="4:4">
      <c r="D1347"/>
    </row>
    <row r="1348" spans="4:4">
      <c r="D1348"/>
    </row>
    <row r="1349" spans="4:4">
      <c r="D1349"/>
    </row>
    <row r="1350" spans="4:4">
      <c r="D1350"/>
    </row>
    <row r="1351" spans="4:4">
      <c r="D1351"/>
    </row>
    <row r="1352" spans="4:4">
      <c r="D1352"/>
    </row>
    <row r="1353" spans="4:4">
      <c r="D1353"/>
    </row>
    <row r="1354" spans="4:4">
      <c r="D1354"/>
    </row>
    <row r="1355" spans="4:4">
      <c r="D1355"/>
    </row>
    <row r="1356" spans="4:4">
      <c r="D1356"/>
    </row>
    <row r="1357" spans="4:4">
      <c r="D1357"/>
    </row>
    <row r="1358" spans="4:4">
      <c r="D1358"/>
    </row>
    <row r="1359" spans="4:4">
      <c r="D1359"/>
    </row>
    <row r="1360" spans="4:4">
      <c r="D1360"/>
    </row>
    <row r="1361" spans="4:4">
      <c r="D1361"/>
    </row>
    <row r="1362" spans="4:4">
      <c r="D1362"/>
    </row>
    <row r="1363" spans="4:4">
      <c r="D1363"/>
    </row>
    <row r="1364" spans="4:4">
      <c r="D1364"/>
    </row>
    <row r="1365" spans="4:4">
      <c r="D1365"/>
    </row>
    <row r="1366" spans="4:4">
      <c r="D1366"/>
    </row>
    <row r="1367" spans="4:4">
      <c r="D1367"/>
    </row>
    <row r="1368" spans="4:4">
      <c r="D1368"/>
    </row>
    <row r="1369" spans="4:4">
      <c r="D1369"/>
    </row>
    <row r="1370" spans="4:4">
      <c r="D1370"/>
    </row>
    <row r="1371" spans="4:4">
      <c r="D1371"/>
    </row>
    <row r="1372" spans="4:4">
      <c r="D1372"/>
    </row>
    <row r="1373" spans="4:4">
      <c r="D1373"/>
    </row>
    <row r="1374" spans="4:4">
      <c r="D1374"/>
    </row>
    <row r="1375" spans="4:4">
      <c r="D1375"/>
    </row>
    <row r="1376" spans="4:4">
      <c r="D1376"/>
    </row>
    <row r="1377" spans="4:4">
      <c r="D1377"/>
    </row>
    <row r="1378" spans="4:4">
      <c r="D1378"/>
    </row>
    <row r="1379" spans="4:4">
      <c r="D1379"/>
    </row>
    <row r="1380" spans="4:4">
      <c r="D1380"/>
    </row>
    <row r="1381" spans="4:4">
      <c r="D1381"/>
    </row>
    <row r="1382" spans="4:4">
      <c r="D1382"/>
    </row>
    <row r="1383" spans="4:4">
      <c r="D1383"/>
    </row>
    <row r="1384" spans="4:4">
      <c r="D1384"/>
    </row>
    <row r="1385" spans="4:4">
      <c r="D1385"/>
    </row>
    <row r="1386" spans="4:4">
      <c r="D1386"/>
    </row>
    <row r="1387" spans="4:4">
      <c r="D1387"/>
    </row>
    <row r="1388" spans="4:4">
      <c r="D1388"/>
    </row>
    <row r="1389" spans="4:4">
      <c r="D1389"/>
    </row>
    <row r="1390" spans="4:4">
      <c r="D1390"/>
    </row>
    <row r="1391" spans="4:4">
      <c r="D1391"/>
    </row>
    <row r="1392" spans="4:4">
      <c r="D1392"/>
    </row>
    <row r="1393" spans="4:4">
      <c r="D1393"/>
    </row>
    <row r="1394" spans="4:4">
      <c r="D1394"/>
    </row>
    <row r="1395" spans="4:4">
      <c r="D1395"/>
    </row>
    <row r="1396" spans="4:4">
      <c r="D1396"/>
    </row>
    <row r="1397" spans="4:4">
      <c r="D1397"/>
    </row>
    <row r="1398" spans="4:4">
      <c r="D1398"/>
    </row>
    <row r="1399" spans="4:4">
      <c r="D1399"/>
    </row>
    <row r="1400" spans="4:4">
      <c r="D1400"/>
    </row>
    <row r="1401" spans="4:4">
      <c r="D1401"/>
    </row>
    <row r="1402" spans="4:4">
      <c r="D1402"/>
    </row>
    <row r="1403" spans="4:4">
      <c r="D1403"/>
    </row>
    <row r="1404" spans="4:4">
      <c r="D1404"/>
    </row>
    <row r="1405" spans="4:4">
      <c r="D1405"/>
    </row>
    <row r="1406" spans="4:4">
      <c r="D1406"/>
    </row>
    <row r="1407" spans="4:4">
      <c r="D1407"/>
    </row>
    <row r="1408" spans="4:4">
      <c r="D1408"/>
    </row>
    <row r="1409" spans="4:4">
      <c r="D1409"/>
    </row>
    <row r="1410" spans="4:4">
      <c r="D1410"/>
    </row>
    <row r="1411" spans="4:4">
      <c r="D1411"/>
    </row>
    <row r="1412" spans="4:4">
      <c r="D1412"/>
    </row>
    <row r="1413" spans="4:4">
      <c r="D1413"/>
    </row>
    <row r="1414" spans="4:4">
      <c r="D1414"/>
    </row>
    <row r="1415" spans="4:4">
      <c r="D1415"/>
    </row>
    <row r="1416" spans="4:4">
      <c r="D1416"/>
    </row>
    <row r="1417" spans="4:4">
      <c r="D1417"/>
    </row>
    <row r="1418" spans="4:4">
      <c r="D1418"/>
    </row>
    <row r="1419" spans="4:4">
      <c r="D1419"/>
    </row>
    <row r="1420" spans="4:4">
      <c r="D1420"/>
    </row>
    <row r="1421" spans="4:4">
      <c r="D1421"/>
    </row>
    <row r="1422" spans="4:4">
      <c r="D1422"/>
    </row>
    <row r="1423" spans="4:4">
      <c r="D1423"/>
    </row>
    <row r="1424" spans="4:4">
      <c r="D1424"/>
    </row>
    <row r="1425" spans="4:4">
      <c r="D1425"/>
    </row>
    <row r="1426" spans="4:4">
      <c r="D1426"/>
    </row>
    <row r="1427" spans="4:4">
      <c r="D1427"/>
    </row>
    <row r="1428" spans="4:4">
      <c r="D1428"/>
    </row>
    <row r="1429" spans="4:4">
      <c r="D1429"/>
    </row>
    <row r="1430" spans="4:4">
      <c r="D1430"/>
    </row>
    <row r="1431" spans="4:4">
      <c r="D1431"/>
    </row>
    <row r="1432" spans="4:4">
      <c r="D1432"/>
    </row>
    <row r="1433" spans="4:4">
      <c r="D1433"/>
    </row>
    <row r="1434" spans="4:4">
      <c r="D1434"/>
    </row>
    <row r="1435" spans="4:4">
      <c r="D1435"/>
    </row>
    <row r="1436" spans="4:4">
      <c r="D1436"/>
    </row>
    <row r="1437" spans="4:4">
      <c r="D1437"/>
    </row>
    <row r="1438" spans="4:4">
      <c r="D1438"/>
    </row>
    <row r="1439" spans="4:4">
      <c r="D1439"/>
    </row>
    <row r="1440" spans="4:4">
      <c r="D1440"/>
    </row>
    <row r="1441" spans="4:4">
      <c r="D1441"/>
    </row>
    <row r="1442" spans="4:4">
      <c r="D1442"/>
    </row>
    <row r="1443" spans="4:4">
      <c r="D1443"/>
    </row>
    <row r="1444" spans="4:4">
      <c r="D1444"/>
    </row>
    <row r="1445" spans="4:4">
      <c r="D1445"/>
    </row>
    <row r="1446" spans="4:4">
      <c r="D1446"/>
    </row>
    <row r="1447" spans="4:4">
      <c r="D1447"/>
    </row>
    <row r="1448" spans="4:4">
      <c r="D1448"/>
    </row>
    <row r="1449" spans="4:4">
      <c r="D1449"/>
    </row>
    <row r="1450" spans="4:4">
      <c r="D1450"/>
    </row>
    <row r="1451" spans="4:4">
      <c r="D1451"/>
    </row>
    <row r="1452" spans="4:4">
      <c r="D1452"/>
    </row>
    <row r="1453" spans="4:4">
      <c r="D1453"/>
    </row>
    <row r="1454" spans="4:4">
      <c r="D1454"/>
    </row>
    <row r="1455" spans="4:4">
      <c r="D1455"/>
    </row>
    <row r="1456" spans="4:4">
      <c r="D1456"/>
    </row>
    <row r="1457" spans="4:4">
      <c r="D1457"/>
    </row>
    <row r="1458" spans="4:4">
      <c r="D1458"/>
    </row>
    <row r="1459" spans="4:4">
      <c r="D1459"/>
    </row>
    <row r="1460" spans="4:4">
      <c r="D1460"/>
    </row>
    <row r="1461" spans="4:4">
      <c r="D1461"/>
    </row>
    <row r="1462" spans="4:4">
      <c r="D1462"/>
    </row>
    <row r="1463" spans="4:4">
      <c r="D1463"/>
    </row>
    <row r="1464" spans="4:4">
      <c r="D1464"/>
    </row>
    <row r="1465" spans="4:4">
      <c r="D1465"/>
    </row>
    <row r="1466" spans="4:4">
      <c r="D1466"/>
    </row>
    <row r="1467" spans="4:4">
      <c r="D1467"/>
    </row>
    <row r="1468" spans="4:4">
      <c r="D1468"/>
    </row>
    <row r="1469" spans="4:4">
      <c r="D1469"/>
    </row>
    <row r="1470" spans="4:4">
      <c r="D1470"/>
    </row>
    <row r="1471" spans="4:4">
      <c r="D1471"/>
    </row>
    <row r="1472" spans="4:4">
      <c r="D1472"/>
    </row>
    <row r="1473" spans="4:4">
      <c r="D1473"/>
    </row>
    <row r="1474" spans="4:4">
      <c r="D1474"/>
    </row>
    <row r="1475" spans="4:4">
      <c r="D1475"/>
    </row>
    <row r="1476" spans="4:4">
      <c r="D1476"/>
    </row>
    <row r="1477" spans="4:4">
      <c r="D1477"/>
    </row>
    <row r="1478" spans="4:4">
      <c r="D1478"/>
    </row>
    <row r="1479" spans="4:4">
      <c r="D1479"/>
    </row>
    <row r="1480" spans="4:4">
      <c r="D1480"/>
    </row>
    <row r="1481" spans="4:4">
      <c r="D1481"/>
    </row>
    <row r="1482" spans="4:4">
      <c r="D1482"/>
    </row>
    <row r="1483" spans="4:4">
      <c r="D1483"/>
    </row>
    <row r="1484" spans="4:4">
      <c r="D1484"/>
    </row>
    <row r="1485" spans="4:4">
      <c r="D1485"/>
    </row>
    <row r="1486" spans="4:4">
      <c r="D1486"/>
    </row>
    <row r="1487" spans="4:4">
      <c r="D1487"/>
    </row>
    <row r="1488" spans="4:4">
      <c r="D1488"/>
    </row>
    <row r="1489" spans="4:4">
      <c r="D1489"/>
    </row>
    <row r="1490" spans="4:4">
      <c r="D1490"/>
    </row>
    <row r="1491" spans="4:4">
      <c r="D1491"/>
    </row>
    <row r="1492" spans="4:4">
      <c r="D1492"/>
    </row>
    <row r="1493" spans="4:4">
      <c r="D1493"/>
    </row>
    <row r="1494" spans="4:4">
      <c r="D1494"/>
    </row>
    <row r="1495" spans="4:4">
      <c r="D1495"/>
    </row>
    <row r="1496" spans="4:4">
      <c r="D1496"/>
    </row>
    <row r="1497" spans="4:4">
      <c r="D1497"/>
    </row>
    <row r="1498" spans="4:4">
      <c r="D1498"/>
    </row>
    <row r="1499" spans="4:4">
      <c r="D1499"/>
    </row>
    <row r="1500" spans="4:4">
      <c r="D1500"/>
    </row>
    <row r="1501" spans="4:4">
      <c r="D1501"/>
    </row>
    <row r="1502" spans="4:4">
      <c r="D1502"/>
    </row>
    <row r="1503" spans="4:4">
      <c r="D1503"/>
    </row>
    <row r="1504" spans="4:4">
      <c r="D1504"/>
    </row>
    <row r="1505" spans="4:4">
      <c r="D1505"/>
    </row>
    <row r="1506" spans="4:4">
      <c r="D1506"/>
    </row>
    <row r="1507" spans="4:4">
      <c r="D1507"/>
    </row>
    <row r="1508" spans="4:4">
      <c r="D1508"/>
    </row>
    <row r="1509" spans="4:4">
      <c r="D1509"/>
    </row>
    <row r="1510" spans="4:4">
      <c r="D1510"/>
    </row>
    <row r="1511" spans="4:4">
      <c r="D1511"/>
    </row>
    <row r="1512" spans="4:4">
      <c r="D1512"/>
    </row>
    <row r="1513" spans="4:4">
      <c r="D1513"/>
    </row>
    <row r="1514" spans="4:4">
      <c r="D1514"/>
    </row>
    <row r="1515" spans="4:4">
      <c r="D1515"/>
    </row>
    <row r="1516" spans="4:4">
      <c r="D1516"/>
    </row>
    <row r="1517" spans="4:4">
      <c r="D1517"/>
    </row>
    <row r="1518" spans="4:4">
      <c r="D1518"/>
    </row>
    <row r="1519" spans="4:4">
      <c r="D1519"/>
    </row>
    <row r="1520" spans="4:4">
      <c r="D1520"/>
    </row>
    <row r="1521" spans="4:4">
      <c r="D1521"/>
    </row>
    <row r="1522" spans="4:4">
      <c r="D1522"/>
    </row>
    <row r="1523" spans="4:4">
      <c r="D1523"/>
    </row>
    <row r="1524" spans="4:4">
      <c r="D1524"/>
    </row>
    <row r="1525" spans="4:4">
      <c r="D1525"/>
    </row>
    <row r="1526" spans="4:4">
      <c r="D1526"/>
    </row>
    <row r="1527" spans="4:4">
      <c r="D1527"/>
    </row>
    <row r="1528" spans="4:4">
      <c r="D1528"/>
    </row>
    <row r="1529" spans="4:4">
      <c r="D1529"/>
    </row>
    <row r="1530" spans="4:4">
      <c r="D1530"/>
    </row>
    <row r="1531" spans="4:4">
      <c r="D1531"/>
    </row>
    <row r="1532" spans="4:4">
      <c r="D1532"/>
    </row>
    <row r="1533" spans="4:4">
      <c r="D1533"/>
    </row>
    <row r="1534" spans="4:4">
      <c r="D1534"/>
    </row>
    <row r="1535" spans="4:4">
      <c r="D1535"/>
    </row>
    <row r="1536" spans="4:4">
      <c r="D1536"/>
    </row>
    <row r="1537" spans="4:4">
      <c r="D1537"/>
    </row>
    <row r="1538" spans="4:4">
      <c r="D1538"/>
    </row>
    <row r="1539" spans="4:4">
      <c r="D1539"/>
    </row>
    <row r="1540" spans="4:4">
      <c r="D1540"/>
    </row>
    <row r="1541" spans="4:4">
      <c r="D1541"/>
    </row>
    <row r="1542" spans="4:4">
      <c r="D1542"/>
    </row>
    <row r="1543" spans="4:4">
      <c r="D1543"/>
    </row>
    <row r="1544" spans="4:4">
      <c r="D1544"/>
    </row>
    <row r="1545" spans="4:4">
      <c r="D1545"/>
    </row>
    <row r="1546" spans="4:4">
      <c r="D1546"/>
    </row>
    <row r="1547" spans="4:4">
      <c r="D1547"/>
    </row>
    <row r="1548" spans="4:4">
      <c r="D1548"/>
    </row>
    <row r="1549" spans="4:4">
      <c r="D1549"/>
    </row>
    <row r="1550" spans="4:4">
      <c r="D1550"/>
    </row>
    <row r="1551" spans="4:4">
      <c r="D1551"/>
    </row>
    <row r="1552" spans="4:4">
      <c r="D1552"/>
    </row>
    <row r="1553" spans="4:4">
      <c r="D1553"/>
    </row>
    <row r="1554" spans="4:4">
      <c r="D1554"/>
    </row>
    <row r="1555" spans="4:4">
      <c r="D1555"/>
    </row>
    <row r="1556" spans="4:4">
      <c r="D1556"/>
    </row>
    <row r="1557" spans="4:4">
      <c r="D1557"/>
    </row>
    <row r="1558" spans="4:4">
      <c r="D1558"/>
    </row>
    <row r="1559" spans="4:4">
      <c r="D1559"/>
    </row>
    <row r="1560" spans="4:4">
      <c r="D1560"/>
    </row>
    <row r="1561" spans="4:4">
      <c r="D1561"/>
    </row>
    <row r="1562" spans="4:4">
      <c r="D1562"/>
    </row>
    <row r="1563" spans="4:4">
      <c r="D1563"/>
    </row>
    <row r="1564" spans="4:4">
      <c r="D1564"/>
    </row>
    <row r="1565" spans="4:4">
      <c r="D1565"/>
    </row>
    <row r="1566" spans="4:4">
      <c r="D1566"/>
    </row>
    <row r="1567" spans="4:4">
      <c r="D1567"/>
    </row>
    <row r="1568" spans="4:4">
      <c r="D1568"/>
    </row>
    <row r="1569" spans="4:4">
      <c r="D1569"/>
    </row>
    <row r="1570" spans="4:4">
      <c r="D1570"/>
    </row>
    <row r="1571" spans="4:4">
      <c r="D1571"/>
    </row>
    <row r="1572" spans="4:4">
      <c r="D1572"/>
    </row>
    <row r="1573" spans="4:4">
      <c r="D1573"/>
    </row>
    <row r="1574" spans="4:4">
      <c r="D1574"/>
    </row>
    <row r="1575" spans="4:4">
      <c r="D1575"/>
    </row>
    <row r="1576" spans="4:4">
      <c r="D1576"/>
    </row>
    <row r="1577" spans="4:4">
      <c r="D1577"/>
    </row>
    <row r="1578" spans="4:4">
      <c r="D1578"/>
    </row>
    <row r="1579" spans="4:4">
      <c r="D1579"/>
    </row>
    <row r="1580" spans="4:4">
      <c r="D1580"/>
    </row>
    <row r="1581" spans="4:4">
      <c r="D1581"/>
    </row>
    <row r="1582" spans="4:4">
      <c r="D1582"/>
    </row>
    <row r="1583" spans="4:4">
      <c r="D1583"/>
    </row>
    <row r="1584" spans="4:4">
      <c r="D1584"/>
    </row>
    <row r="1585" spans="4:4">
      <c r="D1585"/>
    </row>
    <row r="1586" spans="4:4">
      <c r="D1586"/>
    </row>
    <row r="1587" spans="4:4">
      <c r="D1587"/>
    </row>
    <row r="1588" spans="4:4">
      <c r="D1588"/>
    </row>
    <row r="1589" spans="4:4">
      <c r="D1589"/>
    </row>
    <row r="1590" spans="4:4">
      <c r="D1590"/>
    </row>
    <row r="1591" spans="4:4">
      <c r="D1591"/>
    </row>
    <row r="1592" spans="4:4">
      <c r="D1592"/>
    </row>
    <row r="1593" spans="4:4">
      <c r="D1593"/>
    </row>
    <row r="1594" spans="4:4">
      <c r="D1594"/>
    </row>
    <row r="1595" spans="4:4">
      <c r="D1595"/>
    </row>
    <row r="1596" spans="4:4">
      <c r="D1596"/>
    </row>
    <row r="1597" spans="4:4">
      <c r="D1597"/>
    </row>
    <row r="1598" spans="4:4">
      <c r="D1598"/>
    </row>
    <row r="1599" spans="4:4">
      <c r="D1599"/>
    </row>
    <row r="1600" spans="4:4">
      <c r="D1600"/>
    </row>
    <row r="1601" spans="4:4">
      <c r="D1601"/>
    </row>
    <row r="1602" spans="4:4">
      <c r="D1602"/>
    </row>
    <row r="1603" spans="4:4">
      <c r="D1603"/>
    </row>
    <row r="1604" spans="4:4">
      <c r="D1604"/>
    </row>
    <row r="1605" spans="4:4">
      <c r="D1605"/>
    </row>
    <row r="1606" spans="4:4">
      <c r="D1606"/>
    </row>
    <row r="1607" spans="4:4">
      <c r="D1607"/>
    </row>
    <row r="1608" spans="4:4">
      <c r="D1608"/>
    </row>
    <row r="1609" spans="4:4">
      <c r="D1609"/>
    </row>
    <row r="1610" spans="4:4">
      <c r="D1610"/>
    </row>
    <row r="1611" spans="4:4">
      <c r="D1611"/>
    </row>
    <row r="1612" spans="4:4">
      <c r="D1612"/>
    </row>
    <row r="1613" spans="4:4">
      <c r="D1613"/>
    </row>
    <row r="1614" spans="4:4">
      <c r="D1614"/>
    </row>
    <row r="1615" spans="4:4">
      <c r="D1615"/>
    </row>
    <row r="1616" spans="4:4">
      <c r="D1616"/>
    </row>
    <row r="1617" spans="4:4">
      <c r="D1617"/>
    </row>
    <row r="1618" spans="4:4">
      <c r="D1618"/>
    </row>
    <row r="1619" spans="4:4">
      <c r="D1619"/>
    </row>
    <row r="1620" spans="4:4">
      <c r="D1620"/>
    </row>
    <row r="1621" spans="4:4">
      <c r="D1621"/>
    </row>
    <row r="1622" spans="4:4">
      <c r="D1622"/>
    </row>
    <row r="1623" spans="4:4">
      <c r="D1623"/>
    </row>
    <row r="1624" spans="4:4">
      <c r="D1624"/>
    </row>
    <row r="1625" spans="4:4">
      <c r="D1625"/>
    </row>
    <row r="1626" spans="4:4">
      <c r="D1626"/>
    </row>
    <row r="1627" spans="4:4">
      <c r="D1627"/>
    </row>
    <row r="1628" spans="4:4">
      <c r="D1628"/>
    </row>
    <row r="1629" spans="4:4">
      <c r="D1629"/>
    </row>
    <row r="1630" spans="4:4">
      <c r="D1630"/>
    </row>
    <row r="1631" spans="4:4">
      <c r="D1631"/>
    </row>
    <row r="1632" spans="4:4">
      <c r="D1632"/>
    </row>
    <row r="1633" spans="4:4">
      <c r="D1633"/>
    </row>
    <row r="1634" spans="4:4">
      <c r="D1634"/>
    </row>
    <row r="1635" spans="4:4">
      <c r="D1635"/>
    </row>
    <row r="1636" spans="4:4">
      <c r="D1636"/>
    </row>
    <row r="1637" spans="4:4">
      <c r="D1637"/>
    </row>
    <row r="1638" spans="4:4">
      <c r="D1638"/>
    </row>
    <row r="1639" spans="4:4">
      <c r="D1639"/>
    </row>
    <row r="1640" spans="4:4">
      <c r="D1640"/>
    </row>
    <row r="1641" spans="4:4">
      <c r="D1641"/>
    </row>
    <row r="1642" spans="4:4">
      <c r="D1642"/>
    </row>
    <row r="1643" spans="4:4">
      <c r="D1643"/>
    </row>
    <row r="1644" spans="4:4">
      <c r="D1644"/>
    </row>
    <row r="1645" spans="4:4">
      <c r="D1645"/>
    </row>
    <row r="1646" spans="4:4">
      <c r="D1646"/>
    </row>
    <row r="1647" spans="4:4">
      <c r="D1647"/>
    </row>
    <row r="1648" spans="4:4">
      <c r="D1648"/>
    </row>
    <row r="1649" spans="4:4">
      <c r="D1649"/>
    </row>
    <row r="1650" spans="4:4">
      <c r="D1650"/>
    </row>
    <row r="1651" spans="4:4">
      <c r="D1651"/>
    </row>
    <row r="1652" spans="4:4">
      <c r="D1652"/>
    </row>
    <row r="1653" spans="4:4">
      <c r="D1653"/>
    </row>
    <row r="1654" spans="4:4">
      <c r="D1654"/>
    </row>
    <row r="1655" spans="4:4">
      <c r="D1655"/>
    </row>
    <row r="1656" spans="4:4">
      <c r="D1656"/>
    </row>
    <row r="1657" spans="4:4">
      <c r="D1657"/>
    </row>
    <row r="1658" spans="4:4">
      <c r="D1658"/>
    </row>
    <row r="1659" spans="4:4">
      <c r="D1659"/>
    </row>
    <row r="1660" spans="4:4">
      <c r="D1660"/>
    </row>
    <row r="1661" spans="4:4">
      <c r="D1661"/>
    </row>
    <row r="1662" spans="4:4">
      <c r="D1662"/>
    </row>
    <row r="1663" spans="4:4">
      <c r="D1663"/>
    </row>
    <row r="1664" spans="4:4">
      <c r="D1664"/>
    </row>
    <row r="1665" spans="4:4">
      <c r="D1665"/>
    </row>
    <row r="1666" spans="4:4">
      <c r="D1666"/>
    </row>
    <row r="1667" spans="4:4">
      <c r="D1667"/>
    </row>
    <row r="1668" spans="4:4">
      <c r="D1668"/>
    </row>
    <row r="1669" spans="4:4">
      <c r="D1669"/>
    </row>
    <row r="1670" spans="4:4">
      <c r="D1670"/>
    </row>
    <row r="1671" spans="4:4">
      <c r="D1671"/>
    </row>
    <row r="1672" spans="4:4">
      <c r="D1672"/>
    </row>
    <row r="1673" spans="4:4">
      <c r="D1673"/>
    </row>
    <row r="1674" spans="4:4">
      <c r="D1674"/>
    </row>
    <row r="1675" spans="4:4">
      <c r="D1675"/>
    </row>
    <row r="1676" spans="4:4">
      <c r="D1676"/>
    </row>
    <row r="1677" spans="4:4">
      <c r="D1677"/>
    </row>
    <row r="1678" spans="4:4">
      <c r="D1678"/>
    </row>
    <row r="1679" spans="4:4">
      <c r="D1679"/>
    </row>
    <row r="1680" spans="4:4">
      <c r="D1680"/>
    </row>
    <row r="1681" spans="4:4">
      <c r="D1681"/>
    </row>
    <row r="1682" spans="4:4">
      <c r="D1682"/>
    </row>
    <row r="1683" spans="4:4">
      <c r="D1683"/>
    </row>
    <row r="1684" spans="4:4">
      <c r="D1684"/>
    </row>
    <row r="1685" spans="4:4">
      <c r="D1685"/>
    </row>
    <row r="1686" spans="4:4">
      <c r="D1686"/>
    </row>
    <row r="1687" spans="4:4">
      <c r="D1687"/>
    </row>
    <row r="1688" spans="4:4">
      <c r="D1688"/>
    </row>
    <row r="1689" spans="4:4">
      <c r="D1689"/>
    </row>
    <row r="1690" spans="4:4">
      <c r="D1690"/>
    </row>
    <row r="1691" spans="4:4">
      <c r="D1691"/>
    </row>
    <row r="1692" spans="4:4">
      <c r="D1692"/>
    </row>
    <row r="1693" spans="4:4">
      <c r="D1693"/>
    </row>
    <row r="1694" spans="4:4">
      <c r="D1694"/>
    </row>
    <row r="1695" spans="4:4">
      <c r="D1695"/>
    </row>
    <row r="1696" spans="4:4">
      <c r="D1696"/>
    </row>
    <row r="1697" spans="4:4">
      <c r="D1697"/>
    </row>
    <row r="1698" spans="4:4">
      <c r="D1698"/>
    </row>
    <row r="1699" spans="4:4">
      <c r="D1699"/>
    </row>
    <row r="1700" spans="4:4">
      <c r="D1700"/>
    </row>
    <row r="1701" spans="4:4">
      <c r="D1701"/>
    </row>
    <row r="1702" spans="4:4">
      <c r="D1702"/>
    </row>
    <row r="1703" spans="4:4">
      <c r="D1703"/>
    </row>
    <row r="1704" spans="4:4">
      <c r="D1704"/>
    </row>
    <row r="1705" spans="4:4">
      <c r="D1705"/>
    </row>
    <row r="1706" spans="4:4">
      <c r="D1706"/>
    </row>
    <row r="1707" spans="4:4">
      <c r="D1707"/>
    </row>
    <row r="1708" spans="4:4">
      <c r="D1708"/>
    </row>
    <row r="1709" spans="4:4">
      <c r="D1709"/>
    </row>
    <row r="1710" spans="4:4">
      <c r="D1710"/>
    </row>
    <row r="1711" spans="4:4">
      <c r="D1711"/>
    </row>
    <row r="1712" spans="4:4">
      <c r="D1712"/>
    </row>
    <row r="1713" spans="4:4">
      <c r="D1713"/>
    </row>
    <row r="1714" spans="4:4">
      <c r="D1714"/>
    </row>
    <row r="1715" spans="4:4">
      <c r="D1715"/>
    </row>
    <row r="1716" spans="4:4">
      <c r="D1716"/>
    </row>
    <row r="1717" spans="4:4">
      <c r="D1717"/>
    </row>
    <row r="1718" spans="4:4">
      <c r="D1718"/>
    </row>
    <row r="1719" spans="4:4">
      <c r="D1719"/>
    </row>
    <row r="1720" spans="4:4">
      <c r="D1720"/>
    </row>
    <row r="1721" spans="4:4">
      <c r="D1721"/>
    </row>
    <row r="1722" spans="4:4">
      <c r="D1722"/>
    </row>
    <row r="1723" spans="4:4">
      <c r="D1723"/>
    </row>
    <row r="1724" spans="4:4">
      <c r="D1724"/>
    </row>
    <row r="1725" spans="4:4">
      <c r="D1725"/>
    </row>
    <row r="1726" spans="4:4">
      <c r="D1726"/>
    </row>
    <row r="1727" spans="4:4">
      <c r="D1727"/>
    </row>
    <row r="1728" spans="4:4">
      <c r="D1728"/>
    </row>
    <row r="1729" spans="4:4">
      <c r="D1729"/>
    </row>
    <row r="1730" spans="4:4">
      <c r="D1730"/>
    </row>
    <row r="1731" spans="4:4">
      <c r="D1731"/>
    </row>
    <row r="1732" spans="4:4">
      <c r="D1732"/>
    </row>
    <row r="1733" spans="4:4">
      <c r="D1733"/>
    </row>
    <row r="1734" spans="4:4">
      <c r="D1734"/>
    </row>
    <row r="1735" spans="4:4">
      <c r="D1735"/>
    </row>
    <row r="1736" spans="4:4">
      <c r="D1736"/>
    </row>
    <row r="1737" spans="4:4">
      <c r="D1737"/>
    </row>
    <row r="1738" spans="4:4">
      <c r="D1738"/>
    </row>
    <row r="1739" spans="4:4">
      <c r="D1739"/>
    </row>
    <row r="1740" spans="4:4">
      <c r="D1740"/>
    </row>
    <row r="1741" spans="4:4">
      <c r="D1741"/>
    </row>
    <row r="1742" spans="4:4">
      <c r="D1742"/>
    </row>
    <row r="1743" spans="4:4">
      <c r="D1743"/>
    </row>
    <row r="1744" spans="4:4">
      <c r="D1744"/>
    </row>
    <row r="1745" spans="4:4">
      <c r="D1745"/>
    </row>
    <row r="1746" spans="4:4">
      <c r="D1746"/>
    </row>
    <row r="1747" spans="4:4">
      <c r="D1747"/>
    </row>
    <row r="1748" spans="4:4">
      <c r="D1748"/>
    </row>
    <row r="1749" spans="4:4">
      <c r="D1749"/>
    </row>
    <row r="1750" spans="4:4">
      <c r="D1750"/>
    </row>
    <row r="1751" spans="4:4">
      <c r="D1751"/>
    </row>
    <row r="1752" spans="4:4">
      <c r="D1752"/>
    </row>
    <row r="1753" spans="4:4">
      <c r="D1753"/>
    </row>
    <row r="1754" spans="4:4">
      <c r="D1754"/>
    </row>
    <row r="1755" spans="4:4">
      <c r="D1755"/>
    </row>
    <row r="1756" spans="4:4">
      <c r="D1756"/>
    </row>
    <row r="1757" spans="4:4">
      <c r="D1757"/>
    </row>
    <row r="1758" spans="4:4">
      <c r="D1758"/>
    </row>
    <row r="1759" spans="4:4">
      <c r="D1759"/>
    </row>
    <row r="1760" spans="4:4">
      <c r="D1760"/>
    </row>
    <row r="1761" spans="4:4">
      <c r="D1761"/>
    </row>
    <row r="1762" spans="4:4">
      <c r="D1762"/>
    </row>
    <row r="1763" spans="4:4">
      <c r="D1763"/>
    </row>
    <row r="1764" spans="4:4">
      <c r="D1764"/>
    </row>
    <row r="1765" spans="4:4">
      <c r="D1765"/>
    </row>
    <row r="1766" spans="4:4">
      <c r="D1766"/>
    </row>
    <row r="1767" spans="4:4">
      <c r="D1767"/>
    </row>
    <row r="1768" spans="4:4">
      <c r="D1768"/>
    </row>
    <row r="1769" spans="4:4">
      <c r="D1769"/>
    </row>
    <row r="1770" spans="4:4">
      <c r="D1770"/>
    </row>
    <row r="1771" spans="4:4">
      <c r="D1771"/>
    </row>
    <row r="1772" spans="4:4">
      <c r="D1772"/>
    </row>
    <row r="1773" spans="4:4">
      <c r="D1773"/>
    </row>
    <row r="1774" spans="4:4">
      <c r="D1774"/>
    </row>
    <row r="1775" spans="4:4">
      <c r="D1775"/>
    </row>
    <row r="1776" spans="4:4">
      <c r="D1776"/>
    </row>
    <row r="1777" spans="4:4">
      <c r="D1777"/>
    </row>
    <row r="1778" spans="4:4">
      <c r="D1778"/>
    </row>
    <row r="1779" spans="4:4">
      <c r="D1779"/>
    </row>
    <row r="1780" spans="4:4">
      <c r="D1780"/>
    </row>
    <row r="1781" spans="4:4">
      <c r="D1781"/>
    </row>
    <row r="1782" spans="4:4">
      <c r="D1782"/>
    </row>
    <row r="1783" spans="4:4">
      <c r="D1783"/>
    </row>
    <row r="1784" spans="4:4">
      <c r="D1784"/>
    </row>
    <row r="1785" spans="4:4">
      <c r="D1785"/>
    </row>
    <row r="1786" spans="4:4">
      <c r="D1786"/>
    </row>
    <row r="1787" spans="4:4">
      <c r="D1787"/>
    </row>
    <row r="1788" spans="4:4">
      <c r="D1788"/>
    </row>
    <row r="1789" spans="4:4">
      <c r="D1789"/>
    </row>
    <row r="1790" spans="4:4">
      <c r="D1790"/>
    </row>
    <row r="1791" spans="4:4">
      <c r="D1791"/>
    </row>
    <row r="1792" spans="4:4">
      <c r="D1792"/>
    </row>
    <row r="1793" spans="4:4">
      <c r="D1793"/>
    </row>
    <row r="1794" spans="4:4">
      <c r="D1794"/>
    </row>
    <row r="1795" spans="4:4">
      <c r="D1795"/>
    </row>
    <row r="1796" spans="4:4">
      <c r="D1796"/>
    </row>
    <row r="1797" spans="4:4">
      <c r="D1797"/>
    </row>
    <row r="1798" spans="4:4">
      <c r="D1798"/>
    </row>
    <row r="1799" spans="4:4">
      <c r="D1799"/>
    </row>
    <row r="1800" spans="4:4">
      <c r="D1800"/>
    </row>
    <row r="1801" spans="4:4">
      <c r="D1801"/>
    </row>
    <row r="1802" spans="4:4">
      <c r="D1802"/>
    </row>
    <row r="1803" spans="4:4">
      <c r="D1803"/>
    </row>
    <row r="1804" spans="4:4">
      <c r="D1804"/>
    </row>
    <row r="1805" spans="4:4">
      <c r="D1805"/>
    </row>
    <row r="1806" spans="4:4">
      <c r="D1806"/>
    </row>
    <row r="1807" spans="4:4">
      <c r="D1807"/>
    </row>
    <row r="1808" spans="4:4">
      <c r="D1808"/>
    </row>
    <row r="1809" spans="4:4">
      <c r="D1809"/>
    </row>
    <row r="1810" spans="4:4">
      <c r="D1810"/>
    </row>
    <row r="1811" spans="4:4">
      <c r="D1811"/>
    </row>
    <row r="1812" spans="4:4">
      <c r="D1812"/>
    </row>
    <row r="1813" spans="4:4">
      <c r="D1813"/>
    </row>
    <row r="1814" spans="4:4">
      <c r="D1814"/>
    </row>
    <row r="1815" spans="4:4">
      <c r="D1815"/>
    </row>
    <row r="1816" spans="4:4">
      <c r="D1816"/>
    </row>
    <row r="1817" spans="4:4">
      <c r="D1817"/>
    </row>
    <row r="1818" spans="4:4">
      <c r="D1818"/>
    </row>
    <row r="1819" spans="4:4">
      <c r="D1819"/>
    </row>
    <row r="1820" spans="4:4">
      <c r="D1820"/>
    </row>
    <row r="1821" spans="4:4">
      <c r="D1821"/>
    </row>
    <row r="1822" spans="4:4">
      <c r="D1822"/>
    </row>
    <row r="1823" spans="4:4">
      <c r="D1823"/>
    </row>
    <row r="1824" spans="4:4">
      <c r="D1824"/>
    </row>
    <row r="1825" spans="4:4">
      <c r="D1825"/>
    </row>
    <row r="1826" spans="4:4">
      <c r="D1826"/>
    </row>
    <row r="1827" spans="4:4">
      <c r="D1827"/>
    </row>
    <row r="1828" spans="4:4">
      <c r="D1828"/>
    </row>
    <row r="1829" spans="4:4">
      <c r="D1829"/>
    </row>
    <row r="1830" spans="4:4">
      <c r="D1830"/>
    </row>
    <row r="1831" spans="4:4">
      <c r="D1831"/>
    </row>
    <row r="1832" spans="4:4">
      <c r="D1832"/>
    </row>
    <row r="1833" spans="4:4">
      <c r="D1833"/>
    </row>
    <row r="1834" spans="4:4">
      <c r="D1834"/>
    </row>
    <row r="1835" spans="4:4">
      <c r="D1835"/>
    </row>
    <row r="1836" spans="4:4">
      <c r="D1836"/>
    </row>
    <row r="1837" spans="4:4">
      <c r="D1837"/>
    </row>
    <row r="1838" spans="4:4">
      <c r="D1838"/>
    </row>
    <row r="1839" spans="4:4">
      <c r="D1839"/>
    </row>
    <row r="1840" spans="4:4">
      <c r="D1840"/>
    </row>
    <row r="1841" spans="4:4">
      <c r="D1841"/>
    </row>
    <row r="1842" spans="4:4">
      <c r="D1842"/>
    </row>
    <row r="1843" spans="4:4">
      <c r="D1843"/>
    </row>
    <row r="1844" spans="4:4">
      <c r="D1844"/>
    </row>
    <row r="1845" spans="4:4">
      <c r="D1845"/>
    </row>
    <row r="1846" spans="4:4">
      <c r="D1846"/>
    </row>
    <row r="1847" spans="4:4">
      <c r="D1847"/>
    </row>
    <row r="1848" spans="4:4">
      <c r="D1848"/>
    </row>
    <row r="1849" spans="4:4">
      <c r="D1849"/>
    </row>
    <row r="1850" spans="4:4">
      <c r="D1850"/>
    </row>
    <row r="1851" spans="4:4">
      <c r="D1851"/>
    </row>
    <row r="1852" spans="4:4">
      <c r="D1852"/>
    </row>
    <row r="1853" spans="4:4">
      <c r="D1853"/>
    </row>
    <row r="1854" spans="4:4">
      <c r="D1854"/>
    </row>
    <row r="1855" spans="4:4">
      <c r="D1855"/>
    </row>
    <row r="1856" spans="4:4">
      <c r="D1856"/>
    </row>
    <row r="1857" spans="4:4">
      <c r="D1857"/>
    </row>
    <row r="1858" spans="4:4">
      <c r="D1858"/>
    </row>
    <row r="1859" spans="4:4">
      <c r="D1859"/>
    </row>
    <row r="1860" spans="4:4">
      <c r="D1860"/>
    </row>
    <row r="1861" spans="4:4">
      <c r="D1861"/>
    </row>
    <row r="1862" spans="4:4">
      <c r="D1862"/>
    </row>
    <row r="1863" spans="4:4">
      <c r="D1863"/>
    </row>
    <row r="1864" spans="4:4">
      <c r="D1864"/>
    </row>
    <row r="1865" spans="4:4">
      <c r="D1865"/>
    </row>
    <row r="1866" spans="4:4">
      <c r="D1866"/>
    </row>
    <row r="1867" spans="4:4">
      <c r="D1867"/>
    </row>
    <row r="1868" spans="4:4">
      <c r="D1868"/>
    </row>
    <row r="1869" spans="4:4">
      <c r="D1869"/>
    </row>
    <row r="1870" spans="4:4">
      <c r="D1870"/>
    </row>
    <row r="1871" spans="4:4">
      <c r="D1871"/>
    </row>
    <row r="1872" spans="4:4">
      <c r="D1872"/>
    </row>
    <row r="1873" spans="4:4">
      <c r="D1873"/>
    </row>
    <row r="1874" spans="4:4">
      <c r="D1874"/>
    </row>
    <row r="1875" spans="4:4">
      <c r="D1875"/>
    </row>
    <row r="1876" spans="4:4">
      <c r="D1876"/>
    </row>
    <row r="1877" spans="4:4">
      <c r="D1877"/>
    </row>
    <row r="1878" spans="4:4">
      <c r="D1878"/>
    </row>
    <row r="1879" spans="4:4">
      <c r="D1879"/>
    </row>
    <row r="1880" spans="4:4">
      <c r="D1880"/>
    </row>
    <row r="1881" spans="4:4">
      <c r="D1881"/>
    </row>
    <row r="1882" spans="4:4">
      <c r="D1882"/>
    </row>
    <row r="1883" spans="4:4">
      <c r="D1883"/>
    </row>
    <row r="1884" spans="4:4">
      <c r="D1884"/>
    </row>
    <row r="1885" spans="4:4">
      <c r="D1885"/>
    </row>
    <row r="1886" spans="4:4">
      <c r="D1886"/>
    </row>
    <row r="1887" spans="4:4">
      <c r="D1887"/>
    </row>
    <row r="1888" spans="4:4">
      <c r="D1888"/>
    </row>
    <row r="1889" spans="4:4">
      <c r="D1889"/>
    </row>
    <row r="1890" spans="4:4">
      <c r="D1890"/>
    </row>
    <row r="1891" spans="4:4">
      <c r="D1891"/>
    </row>
    <row r="1892" spans="4:4">
      <c r="D1892"/>
    </row>
    <row r="1893" spans="4:4">
      <c r="D1893"/>
    </row>
    <row r="1894" spans="4:4">
      <c r="D1894"/>
    </row>
    <row r="1895" spans="4:4">
      <c r="D1895"/>
    </row>
    <row r="1896" spans="4:4">
      <c r="D1896"/>
    </row>
    <row r="1897" spans="4:4">
      <c r="D1897"/>
    </row>
    <row r="1898" spans="4:4">
      <c r="D1898"/>
    </row>
    <row r="1899" spans="4:4">
      <c r="D1899"/>
    </row>
    <row r="1900" spans="4:4">
      <c r="D1900"/>
    </row>
    <row r="1901" spans="4:4">
      <c r="D1901"/>
    </row>
    <row r="1902" spans="4:4">
      <c r="D1902"/>
    </row>
    <row r="1903" spans="4:4">
      <c r="D1903"/>
    </row>
    <row r="1904" spans="4:4">
      <c r="D1904"/>
    </row>
    <row r="1905" spans="4:4">
      <c r="D1905"/>
    </row>
    <row r="1906" spans="4:4">
      <c r="D1906"/>
    </row>
    <row r="1907" spans="4:4">
      <c r="D1907"/>
    </row>
    <row r="1908" spans="4:4">
      <c r="D1908"/>
    </row>
    <row r="1909" spans="4:4">
      <c r="D1909"/>
    </row>
    <row r="1910" spans="4:4">
      <c r="D1910"/>
    </row>
    <row r="1911" spans="4:4">
      <c r="D1911"/>
    </row>
    <row r="1912" spans="4:4">
      <c r="D1912"/>
    </row>
    <row r="1913" spans="4:4">
      <c r="D1913"/>
    </row>
    <row r="1914" spans="4:4">
      <c r="D1914"/>
    </row>
    <row r="1915" spans="4:4">
      <c r="D1915"/>
    </row>
    <row r="1916" spans="4:4">
      <c r="D1916"/>
    </row>
    <row r="1917" spans="4:4">
      <c r="D1917"/>
    </row>
    <row r="1918" spans="4:4">
      <c r="D1918"/>
    </row>
    <row r="1919" spans="4:4">
      <c r="D1919"/>
    </row>
    <row r="1920" spans="4:4">
      <c r="D1920"/>
    </row>
    <row r="1921" spans="4:4">
      <c r="D1921"/>
    </row>
    <row r="1922" spans="4:4">
      <c r="D1922"/>
    </row>
    <row r="1923" spans="4:4">
      <c r="D1923"/>
    </row>
    <row r="1924" spans="4:4">
      <c r="D1924"/>
    </row>
    <row r="1925" spans="4:4">
      <c r="D1925"/>
    </row>
    <row r="1926" spans="4:4">
      <c r="D1926"/>
    </row>
    <row r="1927" spans="4:4">
      <c r="D1927"/>
    </row>
    <row r="1928" spans="4:4">
      <c r="D1928"/>
    </row>
    <row r="1929" spans="4:4">
      <c r="D1929"/>
    </row>
    <row r="1930" spans="4:4">
      <c r="D1930"/>
    </row>
    <row r="1931" spans="4:4">
      <c r="D1931"/>
    </row>
    <row r="1932" spans="4:4">
      <c r="D1932"/>
    </row>
    <row r="1933" spans="4:4">
      <c r="D1933"/>
    </row>
    <row r="1934" spans="4:4">
      <c r="D1934"/>
    </row>
    <row r="1935" spans="4:4">
      <c r="D1935"/>
    </row>
    <row r="1936" spans="4:4">
      <c r="D1936"/>
    </row>
    <row r="1937" spans="4:4">
      <c r="D1937"/>
    </row>
    <row r="1938" spans="4:4">
      <c r="D1938"/>
    </row>
    <row r="1939" spans="4:4">
      <c r="D1939"/>
    </row>
    <row r="1940" spans="4:4">
      <c r="D1940"/>
    </row>
    <row r="1941" spans="4:4">
      <c r="D1941"/>
    </row>
    <row r="1942" spans="4:4">
      <c r="D1942"/>
    </row>
    <row r="1943" spans="4:4">
      <c r="D1943"/>
    </row>
    <row r="1944" spans="4:4">
      <c r="D1944"/>
    </row>
    <row r="1945" spans="4:4">
      <c r="D1945"/>
    </row>
    <row r="1946" spans="4:4">
      <c r="D1946"/>
    </row>
    <row r="1947" spans="4:4">
      <c r="D1947"/>
    </row>
    <row r="1948" spans="4:4">
      <c r="D1948"/>
    </row>
    <row r="1949" spans="4:4">
      <c r="D1949"/>
    </row>
    <row r="1950" spans="4:4">
      <c r="D1950"/>
    </row>
    <row r="1951" spans="4:4">
      <c r="D1951"/>
    </row>
    <row r="1952" spans="4:4">
      <c r="D1952"/>
    </row>
    <row r="1953" spans="4:4">
      <c r="D1953"/>
    </row>
    <row r="1954" spans="4:4">
      <c r="D1954"/>
    </row>
    <row r="1955" spans="4:4">
      <c r="D1955"/>
    </row>
    <row r="1956" spans="4:4">
      <c r="D1956"/>
    </row>
    <row r="1957" spans="4:4">
      <c r="D1957"/>
    </row>
    <row r="1958" spans="4:4">
      <c r="D1958"/>
    </row>
    <row r="1959" spans="4:4">
      <c r="D1959"/>
    </row>
    <row r="1960" spans="4:4">
      <c r="D1960"/>
    </row>
    <row r="1961" spans="4:4">
      <c r="D1961"/>
    </row>
    <row r="1962" spans="4:4">
      <c r="D1962"/>
    </row>
    <row r="1963" spans="4:4">
      <c r="D1963"/>
    </row>
    <row r="1964" spans="4:4">
      <c r="D1964"/>
    </row>
    <row r="1965" spans="4:4">
      <c r="D1965"/>
    </row>
    <row r="1966" spans="4:4">
      <c r="D1966"/>
    </row>
    <row r="1967" spans="4:4">
      <c r="D1967"/>
    </row>
    <row r="1968" spans="4:4">
      <c r="D1968"/>
    </row>
    <row r="1969" spans="4:4">
      <c r="D1969"/>
    </row>
    <row r="1970" spans="4:4">
      <c r="D1970"/>
    </row>
    <row r="1971" spans="4:4">
      <c r="D1971"/>
    </row>
    <row r="1972" spans="4:4">
      <c r="D1972"/>
    </row>
    <row r="1973" spans="4:4">
      <c r="D1973"/>
    </row>
    <row r="1974" spans="4:4">
      <c r="D1974"/>
    </row>
    <row r="1975" spans="4:4">
      <c r="D1975"/>
    </row>
    <row r="1976" spans="4:4">
      <c r="D1976"/>
    </row>
    <row r="1977" spans="4:4">
      <c r="D1977"/>
    </row>
    <row r="1978" spans="4:4">
      <c r="D1978"/>
    </row>
    <row r="1979" spans="4:4">
      <c r="D1979"/>
    </row>
    <row r="1980" spans="4:4">
      <c r="D1980"/>
    </row>
    <row r="1981" spans="4:4">
      <c r="D1981"/>
    </row>
    <row r="1982" spans="4:4">
      <c r="D1982"/>
    </row>
    <row r="1983" spans="4:4">
      <c r="D1983"/>
    </row>
    <row r="1984" spans="4:4">
      <c r="D1984"/>
    </row>
    <row r="1985" spans="4:4">
      <c r="D1985"/>
    </row>
    <row r="1986" spans="4:4">
      <c r="D1986"/>
    </row>
    <row r="1987" spans="4:4">
      <c r="D1987"/>
    </row>
    <row r="1988" spans="4:4">
      <c r="D1988"/>
    </row>
    <row r="1989" spans="4:4">
      <c r="D1989"/>
    </row>
    <row r="1990" spans="4:4">
      <c r="D1990"/>
    </row>
    <row r="1991" spans="4:4">
      <c r="D1991"/>
    </row>
    <row r="1992" spans="4:4">
      <c r="D1992"/>
    </row>
    <row r="1993" spans="4:4">
      <c r="D1993"/>
    </row>
    <row r="1994" spans="4:4">
      <c r="D1994"/>
    </row>
    <row r="1995" spans="4:4">
      <c r="D1995"/>
    </row>
    <row r="1996" spans="4:4">
      <c r="D1996"/>
    </row>
    <row r="1997" spans="4:4">
      <c r="D1997"/>
    </row>
    <row r="1998" spans="4:4">
      <c r="D1998"/>
    </row>
    <row r="1999" spans="4:4">
      <c r="D1999"/>
    </row>
    <row r="2000" spans="4:4">
      <c r="D2000"/>
    </row>
    <row r="2001" spans="4:4">
      <c r="D2001"/>
    </row>
    <row r="2002" spans="4:4">
      <c r="D2002"/>
    </row>
    <row r="2003" spans="4:4">
      <c r="D2003"/>
    </row>
    <row r="2004" spans="4:4">
      <c r="D2004"/>
    </row>
    <row r="2005" spans="4:4">
      <c r="D2005"/>
    </row>
    <row r="2006" spans="4:4">
      <c r="D2006"/>
    </row>
    <row r="2007" spans="4:4">
      <c r="D2007"/>
    </row>
    <row r="2008" spans="4:4">
      <c r="D2008"/>
    </row>
    <row r="2009" spans="4:4">
      <c r="D2009"/>
    </row>
    <row r="2010" spans="4:4">
      <c r="D2010"/>
    </row>
    <row r="2011" spans="4:4">
      <c r="D2011"/>
    </row>
    <row r="2012" spans="4:4">
      <c r="D2012"/>
    </row>
    <row r="2013" spans="4:4">
      <c r="D2013"/>
    </row>
    <row r="2014" spans="4:4">
      <c r="D2014"/>
    </row>
    <row r="2015" spans="4:4">
      <c r="D2015"/>
    </row>
    <row r="2016" spans="4:4">
      <c r="D2016"/>
    </row>
    <row r="2017" spans="4:4">
      <c r="D2017"/>
    </row>
    <row r="2018" spans="4:4">
      <c r="D2018"/>
    </row>
    <row r="2019" spans="4:4">
      <c r="D2019"/>
    </row>
    <row r="2020" spans="4:4">
      <c r="D2020"/>
    </row>
    <row r="2021" spans="4:4">
      <c r="D2021"/>
    </row>
    <row r="2022" spans="4:4">
      <c r="D2022"/>
    </row>
  </sheetData>
  <mergeCells count="7">
    <mergeCell ref="A1:G1"/>
    <mergeCell ref="A2:G2"/>
    <mergeCell ref="A5:A6"/>
    <mergeCell ref="F4:G4"/>
    <mergeCell ref="F5:G5"/>
    <mergeCell ref="E5:E6"/>
    <mergeCell ref="D5:D6"/>
  </mergeCells>
  <phoneticPr fontId="5" type="noConversion"/>
  <pageMargins left="0.75" right="0.25" top="0.5" bottom="0.5" header="0.3" footer="0.3"/>
  <pageSetup paperSize="9" scale="90" firstPageNumber="14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5"/>
  <sheetViews>
    <sheetView topLeftCell="A34" workbookViewId="0">
      <selection activeCell="D19" sqref="D19"/>
    </sheetView>
  </sheetViews>
  <sheetFormatPr defaultColWidth="9.140625"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6" ht="18">
      <c r="A2" s="671" t="s">
        <v>197</v>
      </c>
      <c r="B2" s="671"/>
      <c r="C2" s="671"/>
      <c r="D2" s="671"/>
      <c r="E2" s="671"/>
    </row>
    <row r="4" spans="1:6" ht="29.25" customHeight="1">
      <c r="A4" s="692" t="s">
        <v>306</v>
      </c>
      <c r="B4" s="692"/>
      <c r="C4" s="692"/>
      <c r="D4" s="692"/>
      <c r="E4" s="692"/>
    </row>
    <row r="5" spans="1:6" ht="13.5" thickBot="1">
      <c r="E5" s="6" t="s">
        <v>529</v>
      </c>
    </row>
    <row r="6" spans="1:6" ht="30" customHeight="1" thickBot="1">
      <c r="A6" s="693" t="s">
        <v>217</v>
      </c>
      <c r="B6" s="693"/>
      <c r="C6" s="701" t="s">
        <v>241</v>
      </c>
      <c r="D6" s="695" t="s">
        <v>195</v>
      </c>
      <c r="E6" s="696"/>
    </row>
    <row r="7" spans="1:6" ht="26.25" thickBot="1">
      <c r="A7" s="694"/>
      <c r="B7" s="694"/>
      <c r="C7" s="702"/>
      <c r="D7" s="63" t="s">
        <v>228</v>
      </c>
      <c r="E7" s="63" t="s">
        <v>106</v>
      </c>
    </row>
    <row r="8" spans="1:6" ht="13.5" thickBot="1">
      <c r="A8" s="33">
        <v>1</v>
      </c>
      <c r="B8" s="33">
        <v>2</v>
      </c>
      <c r="C8" s="33">
        <v>3</v>
      </c>
      <c r="D8" s="649">
        <v>4</v>
      </c>
      <c r="E8" s="649">
        <v>5</v>
      </c>
    </row>
    <row r="9" spans="1:6" ht="30" customHeight="1" thickBot="1">
      <c r="A9" s="219">
        <v>8000</v>
      </c>
      <c r="B9" s="220" t="s">
        <v>165</v>
      </c>
      <c r="C9" s="648">
        <f>D9+E9</f>
        <v>-60701.3</v>
      </c>
      <c r="D9" s="650">
        <v>-843.3</v>
      </c>
      <c r="E9" s="650">
        <v>-59858</v>
      </c>
    </row>
    <row r="12" spans="1:6" ht="18">
      <c r="A12" s="671" t="s">
        <v>402</v>
      </c>
      <c r="B12" s="671"/>
      <c r="C12" s="671"/>
      <c r="D12" s="671"/>
      <c r="E12" s="671"/>
      <c r="F12" s="671"/>
    </row>
    <row r="13" spans="1:6" ht="15">
      <c r="B13" s="2"/>
    </row>
    <row r="14" spans="1:6" ht="30" customHeight="1">
      <c r="A14" s="692" t="s">
        <v>166</v>
      </c>
      <c r="B14" s="692"/>
      <c r="C14" s="692"/>
      <c r="D14" s="692"/>
      <c r="E14" s="692"/>
      <c r="F14" s="692"/>
    </row>
    <row r="15" spans="1:6" ht="14.25" customHeight="1" thickBot="1">
      <c r="E15" s="6" t="s">
        <v>300</v>
      </c>
    </row>
    <row r="16" spans="1:6" ht="51.75" thickBot="1">
      <c r="A16" s="157" t="s">
        <v>129</v>
      </c>
      <c r="B16" s="147" t="s">
        <v>130</v>
      </c>
      <c r="C16" s="148"/>
      <c r="D16" s="701" t="s">
        <v>305</v>
      </c>
      <c r="E16" s="153" t="s">
        <v>404</v>
      </c>
      <c r="F16" s="154"/>
    </row>
    <row r="17" spans="1:6" ht="26.25" thickBot="1">
      <c r="A17" s="158"/>
      <c r="B17" s="149" t="s">
        <v>131</v>
      </c>
      <c r="C17" s="150" t="s">
        <v>132</v>
      </c>
      <c r="D17" s="702"/>
      <c r="E17" s="63" t="s">
        <v>293</v>
      </c>
      <c r="F17" s="63" t="s">
        <v>294</v>
      </c>
    </row>
    <row r="18" spans="1:6" ht="13.5" thickBot="1">
      <c r="A18" s="33">
        <v>1</v>
      </c>
      <c r="B18" s="33">
        <v>2</v>
      </c>
      <c r="C18" s="33" t="s">
        <v>133</v>
      </c>
      <c r="D18" s="33">
        <v>4</v>
      </c>
      <c r="E18" s="33">
        <v>5</v>
      </c>
      <c r="F18" s="33">
        <v>6</v>
      </c>
    </row>
    <row r="19" spans="1:6" s="3" customFormat="1" ht="36.75" thickBot="1">
      <c r="A19" s="224">
        <v>8010</v>
      </c>
      <c r="B19" s="230" t="s">
        <v>264</v>
      </c>
      <c r="C19" s="238"/>
      <c r="D19" s="279">
        <f>E19+F19</f>
        <v>60701.3</v>
      </c>
      <c r="E19" s="228">
        <v>843.3</v>
      </c>
      <c r="F19" s="279">
        <v>59858</v>
      </c>
    </row>
    <row r="20" spans="1:6" s="3" customFormat="1" ht="13.5" thickBot="1">
      <c r="A20" s="225"/>
      <c r="B20" s="231" t="s">
        <v>195</v>
      </c>
      <c r="C20" s="239"/>
      <c r="D20" s="244"/>
      <c r="E20" s="229"/>
      <c r="F20" s="221"/>
    </row>
    <row r="21" spans="1:6" ht="24.75" thickBot="1">
      <c r="A21" s="226">
        <v>8100</v>
      </c>
      <c r="B21" s="300" t="s">
        <v>111</v>
      </c>
      <c r="C21" s="240"/>
      <c r="D21" s="243"/>
      <c r="E21" s="228"/>
      <c r="F21" s="279"/>
    </row>
    <row r="22" spans="1:6">
      <c r="A22" s="226"/>
      <c r="B22" s="232" t="s">
        <v>195</v>
      </c>
      <c r="C22" s="240"/>
      <c r="D22" s="244"/>
      <c r="E22" s="229"/>
      <c r="F22" s="221"/>
    </row>
    <row r="23" spans="1:6" ht="24" customHeight="1">
      <c r="A23" s="227">
        <v>8110</v>
      </c>
      <c r="B23" s="233" t="s">
        <v>112</v>
      </c>
      <c r="C23" s="240"/>
      <c r="D23" s="245">
        <f>E23+F23</f>
        <v>0</v>
      </c>
      <c r="E23" s="426">
        <f>E29</f>
        <v>0</v>
      </c>
      <c r="F23" s="222">
        <f>F25+F29</f>
        <v>0</v>
      </c>
    </row>
    <row r="24" spans="1:6" ht="11.25" customHeight="1">
      <c r="A24" s="227"/>
      <c r="B24" s="234" t="s">
        <v>195</v>
      </c>
      <c r="C24" s="240"/>
      <c r="D24" s="245"/>
      <c r="E24" s="426"/>
      <c r="F24" s="222"/>
    </row>
    <row r="25" spans="1:6" ht="48">
      <c r="A25" s="227">
        <v>8111</v>
      </c>
      <c r="B25" s="235" t="s">
        <v>268</v>
      </c>
      <c r="C25" s="240"/>
      <c r="D25" s="79">
        <f>F25</f>
        <v>0</v>
      </c>
      <c r="E25" s="301" t="s">
        <v>321</v>
      </c>
      <c r="F25" s="64">
        <f>F27+F28</f>
        <v>0</v>
      </c>
    </row>
    <row r="26" spans="1:6">
      <c r="A26" s="227"/>
      <c r="B26" s="251" t="s">
        <v>212</v>
      </c>
      <c r="C26" s="240"/>
      <c r="D26" s="79"/>
      <c r="E26" s="301"/>
      <c r="F26" s="64"/>
    </row>
    <row r="27" spans="1:6">
      <c r="A27" s="227">
        <v>8112</v>
      </c>
      <c r="B27" s="236" t="s">
        <v>202</v>
      </c>
      <c r="C27" s="313" t="s">
        <v>232</v>
      </c>
      <c r="D27" s="79">
        <f>F27</f>
        <v>0</v>
      </c>
      <c r="E27" s="301" t="s">
        <v>321</v>
      </c>
      <c r="F27" s="64"/>
    </row>
    <row r="28" spans="1:6">
      <c r="A28" s="227">
        <v>8113</v>
      </c>
      <c r="B28" s="236" t="s">
        <v>198</v>
      </c>
      <c r="C28" s="313" t="s">
        <v>233</v>
      </c>
      <c r="D28" s="79">
        <f>F28</f>
        <v>0</v>
      </c>
      <c r="E28" s="301" t="s">
        <v>321</v>
      </c>
      <c r="F28" s="64"/>
    </row>
    <row r="29" spans="1:6" s="54" customFormat="1" ht="34.5" customHeight="1">
      <c r="A29" s="227">
        <v>8120</v>
      </c>
      <c r="B29" s="235" t="s">
        <v>269</v>
      </c>
      <c r="C29" s="313"/>
      <c r="D29" s="79">
        <f>E29+F29</f>
        <v>0</v>
      </c>
      <c r="E29" s="301">
        <f>Sheet5!E5</f>
        <v>0</v>
      </c>
      <c r="F29" s="64">
        <f>F31+Sheet5!F5</f>
        <v>0</v>
      </c>
    </row>
    <row r="30" spans="1:6" s="54" customFormat="1">
      <c r="A30" s="227"/>
      <c r="B30" s="251" t="s">
        <v>195</v>
      </c>
      <c r="C30" s="313"/>
      <c r="D30" s="79"/>
      <c r="E30" s="241"/>
      <c r="F30" s="64"/>
    </row>
    <row r="31" spans="1:6" s="54" customFormat="1" ht="24">
      <c r="A31" s="227">
        <v>8121</v>
      </c>
      <c r="B31" s="235" t="s">
        <v>270</v>
      </c>
      <c r="C31" s="313"/>
      <c r="D31" s="79">
        <f>F31</f>
        <v>0</v>
      </c>
      <c r="E31" s="301" t="s">
        <v>321</v>
      </c>
      <c r="F31" s="64">
        <f>F33+F37</f>
        <v>0</v>
      </c>
    </row>
    <row r="32" spans="1:6" s="54" customFormat="1">
      <c r="A32" s="227"/>
      <c r="B32" s="251" t="s">
        <v>212</v>
      </c>
      <c r="C32" s="313"/>
      <c r="D32" s="79"/>
      <c r="E32" s="241"/>
      <c r="F32" s="64"/>
    </row>
    <row r="33" spans="1:6" s="54" customFormat="1" ht="24">
      <c r="A33" s="226">
        <v>8122</v>
      </c>
      <c r="B33" s="233" t="s">
        <v>271</v>
      </c>
      <c r="C33" s="313" t="s">
        <v>234</v>
      </c>
      <c r="D33" s="79">
        <f>F33</f>
        <v>0</v>
      </c>
      <c r="E33" s="301" t="s">
        <v>321</v>
      </c>
      <c r="F33" s="64">
        <f>F35+F36</f>
        <v>0</v>
      </c>
    </row>
    <row r="34" spans="1:6" s="54" customFormat="1">
      <c r="A34" s="226"/>
      <c r="B34" s="237" t="s">
        <v>212</v>
      </c>
      <c r="C34" s="313"/>
      <c r="D34" s="79"/>
      <c r="E34" s="241"/>
      <c r="F34" s="64"/>
    </row>
    <row r="35" spans="1:6" s="54" customFormat="1">
      <c r="A35" s="226">
        <v>8123</v>
      </c>
      <c r="B35" s="237" t="s">
        <v>218</v>
      </c>
      <c r="C35" s="313"/>
      <c r="D35" s="79">
        <f>F35</f>
        <v>0</v>
      </c>
      <c r="E35" s="301" t="s">
        <v>321</v>
      </c>
      <c r="F35" s="64"/>
    </row>
    <row r="36" spans="1:6" s="54" customFormat="1">
      <c r="A36" s="226">
        <v>8124</v>
      </c>
      <c r="B36" s="237" t="s">
        <v>220</v>
      </c>
      <c r="C36" s="313"/>
      <c r="D36" s="79">
        <f>F36</f>
        <v>0</v>
      </c>
      <c r="E36" s="301" t="s">
        <v>321</v>
      </c>
      <c r="F36" s="64"/>
    </row>
    <row r="37" spans="1:6" s="54" customFormat="1" ht="36">
      <c r="A37" s="226">
        <v>8130</v>
      </c>
      <c r="B37" s="233" t="s">
        <v>272</v>
      </c>
      <c r="C37" s="313" t="s">
        <v>235</v>
      </c>
      <c r="D37" s="79">
        <f>F37</f>
        <v>0</v>
      </c>
      <c r="E37" s="301" t="s">
        <v>321</v>
      </c>
      <c r="F37" s="64">
        <f>F39+F40</f>
        <v>0</v>
      </c>
    </row>
    <row r="38" spans="1:6" s="54" customFormat="1">
      <c r="A38" s="226"/>
      <c r="B38" s="237" t="s">
        <v>212</v>
      </c>
      <c r="C38" s="313"/>
      <c r="D38" s="79"/>
      <c r="E38" s="241"/>
      <c r="F38" s="64"/>
    </row>
    <row r="39" spans="1:6" s="54" customFormat="1">
      <c r="A39" s="226">
        <v>8131</v>
      </c>
      <c r="B39" s="237" t="s">
        <v>224</v>
      </c>
      <c r="C39" s="313"/>
      <c r="D39" s="79">
        <f>F39</f>
        <v>0</v>
      </c>
      <c r="E39" s="301" t="s">
        <v>321</v>
      </c>
      <c r="F39" s="64"/>
    </row>
    <row r="40" spans="1:6" s="54" customFormat="1">
      <c r="A40" s="226">
        <v>8132</v>
      </c>
      <c r="B40" s="237" t="s">
        <v>222</v>
      </c>
      <c r="C40" s="313"/>
      <c r="D40" s="79">
        <f>F40</f>
        <v>0</v>
      </c>
      <c r="E40" s="301" t="s">
        <v>321</v>
      </c>
      <c r="F40" s="223"/>
    </row>
    <row r="66" spans="1:3">
      <c r="A66" s="4"/>
      <c r="B66" s="60"/>
      <c r="C66" s="5"/>
    </row>
    <row r="67" spans="1:3">
      <c r="A67" s="4"/>
      <c r="B67" s="61"/>
      <c r="C67" s="5"/>
    </row>
    <row r="68" spans="1:3">
      <c r="A68" s="4"/>
      <c r="B68" s="60"/>
      <c r="C68" s="5"/>
    </row>
    <row r="69" spans="1:3">
      <c r="A69" s="4"/>
      <c r="B69" s="60"/>
      <c r="C69" s="5"/>
    </row>
    <row r="70" spans="1:3">
      <c r="A70" s="4"/>
      <c r="B70" s="60"/>
      <c r="C70" s="5"/>
    </row>
    <row r="71" spans="1:3">
      <c r="A71" s="4"/>
      <c r="B71" s="60"/>
      <c r="C71" s="5"/>
    </row>
    <row r="72" spans="1:3">
      <c r="B72" s="60"/>
      <c r="C72" s="5"/>
    </row>
    <row r="73" spans="1:3">
      <c r="B73" s="60"/>
      <c r="C73" s="5"/>
    </row>
    <row r="74" spans="1:3">
      <c r="B74" s="60"/>
      <c r="C74" s="5"/>
    </row>
    <row r="75" spans="1:3">
      <c r="B75" s="60"/>
      <c r="C75" s="5"/>
    </row>
    <row r="76" spans="1:3">
      <c r="B76" s="60"/>
      <c r="C76" s="5"/>
    </row>
    <row r="77" spans="1:3">
      <c r="B77" s="60"/>
      <c r="C77" s="5"/>
    </row>
    <row r="78" spans="1:3">
      <c r="B78" s="60"/>
      <c r="C78" s="5"/>
    </row>
    <row r="79" spans="1:3">
      <c r="B79" s="60"/>
      <c r="C79" s="5"/>
    </row>
    <row r="80" spans="1:3">
      <c r="B80" s="60"/>
      <c r="C80" s="5"/>
    </row>
    <row r="81" spans="2:3">
      <c r="B81" s="60"/>
      <c r="C81" s="5"/>
    </row>
    <row r="82" spans="2:3">
      <c r="B82" s="60"/>
      <c r="C82" s="5"/>
    </row>
    <row r="83" spans="2:3">
      <c r="B83" s="52"/>
    </row>
    <row r="84" spans="2:3">
      <c r="B84" s="52"/>
    </row>
    <row r="85" spans="2:3">
      <c r="B85" s="52"/>
    </row>
    <row r="86" spans="2:3">
      <c r="B86" s="52"/>
    </row>
    <row r="87" spans="2:3">
      <c r="B87" s="52"/>
    </row>
    <row r="88" spans="2:3">
      <c r="B88" s="52"/>
    </row>
    <row r="89" spans="2:3">
      <c r="B89" s="52"/>
    </row>
    <row r="90" spans="2:3">
      <c r="B90" s="52"/>
    </row>
    <row r="91" spans="2:3">
      <c r="B91" s="52"/>
    </row>
    <row r="92" spans="2:3">
      <c r="B92" s="52"/>
    </row>
    <row r="93" spans="2:3">
      <c r="B93" s="52"/>
    </row>
    <row r="94" spans="2:3">
      <c r="B94" s="52"/>
    </row>
    <row r="95" spans="2:3">
      <c r="B95" s="52"/>
    </row>
    <row r="96" spans="2:3">
      <c r="B96" s="52"/>
    </row>
    <row r="97" spans="2:2">
      <c r="B97" s="52"/>
    </row>
    <row r="98" spans="2:2">
      <c r="B98" s="52"/>
    </row>
    <row r="99" spans="2:2">
      <c r="B99" s="52"/>
    </row>
    <row r="100" spans="2:2">
      <c r="B100" s="52"/>
    </row>
    <row r="101" spans="2:2">
      <c r="B101" s="52"/>
    </row>
    <row r="102" spans="2:2">
      <c r="B102" s="52"/>
    </row>
    <row r="103" spans="2:2">
      <c r="B103" s="52"/>
    </row>
    <row r="104" spans="2:2">
      <c r="B104" s="52"/>
    </row>
    <row r="105" spans="2:2">
      <c r="B105" s="52"/>
    </row>
    <row r="106" spans="2:2">
      <c r="B106" s="52"/>
    </row>
    <row r="107" spans="2:2">
      <c r="B107" s="52"/>
    </row>
    <row r="108" spans="2:2">
      <c r="B108" s="52"/>
    </row>
    <row r="109" spans="2:2">
      <c r="B109" s="52"/>
    </row>
    <row r="110" spans="2:2">
      <c r="B110" s="52"/>
    </row>
    <row r="111" spans="2:2">
      <c r="B111" s="52"/>
    </row>
    <row r="112" spans="2:2">
      <c r="B112" s="52"/>
    </row>
    <row r="113" spans="2:2">
      <c r="B113" s="52"/>
    </row>
    <row r="114" spans="2:2">
      <c r="B114" s="52"/>
    </row>
    <row r="115" spans="2:2">
      <c r="B115" s="52"/>
    </row>
    <row r="116" spans="2:2">
      <c r="B116" s="52"/>
    </row>
    <row r="117" spans="2:2">
      <c r="B117" s="52"/>
    </row>
    <row r="118" spans="2:2">
      <c r="B118" s="52"/>
    </row>
    <row r="119" spans="2:2">
      <c r="B119" s="52"/>
    </row>
    <row r="120" spans="2:2">
      <c r="B120" s="52"/>
    </row>
    <row r="121" spans="2:2">
      <c r="B121" s="52"/>
    </row>
    <row r="122" spans="2:2">
      <c r="B122" s="52"/>
    </row>
    <row r="123" spans="2:2">
      <c r="B123" s="52"/>
    </row>
    <row r="124" spans="2:2">
      <c r="B124" s="52"/>
    </row>
    <row r="125" spans="2:2">
      <c r="B125" s="52"/>
    </row>
    <row r="126" spans="2:2">
      <c r="B126" s="52"/>
    </row>
    <row r="127" spans="2:2">
      <c r="B127" s="52"/>
    </row>
    <row r="128" spans="2:2">
      <c r="B128" s="52"/>
    </row>
    <row r="129" spans="2:2">
      <c r="B129" s="52"/>
    </row>
    <row r="130" spans="2:2">
      <c r="B130" s="52"/>
    </row>
    <row r="131" spans="2:2">
      <c r="B131" s="52"/>
    </row>
    <row r="132" spans="2:2">
      <c r="B132" s="52"/>
    </row>
    <row r="133" spans="2:2">
      <c r="B133" s="52"/>
    </row>
    <row r="134" spans="2:2">
      <c r="B134" s="52"/>
    </row>
    <row r="135" spans="2:2">
      <c r="B135" s="52"/>
    </row>
    <row r="136" spans="2:2">
      <c r="B136" s="52"/>
    </row>
    <row r="137" spans="2:2">
      <c r="B137" s="52"/>
    </row>
    <row r="138" spans="2:2">
      <c r="B138" s="52"/>
    </row>
    <row r="139" spans="2:2">
      <c r="B139" s="52"/>
    </row>
    <row r="140" spans="2:2">
      <c r="B140" s="52"/>
    </row>
    <row r="141" spans="2:2">
      <c r="B141" s="52"/>
    </row>
    <row r="142" spans="2:2">
      <c r="B142" s="52"/>
    </row>
    <row r="143" spans="2:2">
      <c r="B143" s="52"/>
    </row>
    <row r="144" spans="2:2">
      <c r="B144" s="52"/>
    </row>
    <row r="145" spans="2:2">
      <c r="B145" s="52"/>
    </row>
    <row r="146" spans="2:2">
      <c r="B146" s="52"/>
    </row>
    <row r="147" spans="2:2">
      <c r="B147" s="52"/>
    </row>
    <row r="148" spans="2:2">
      <c r="B148" s="52"/>
    </row>
    <row r="149" spans="2:2">
      <c r="B149" s="52"/>
    </row>
    <row r="150" spans="2:2">
      <c r="B150" s="52"/>
    </row>
    <row r="151" spans="2:2">
      <c r="B151" s="52"/>
    </row>
    <row r="152" spans="2:2">
      <c r="B152" s="52"/>
    </row>
    <row r="153" spans="2:2">
      <c r="B153" s="52"/>
    </row>
    <row r="154" spans="2:2">
      <c r="B154" s="52"/>
    </row>
    <row r="155" spans="2:2">
      <c r="B155" s="52"/>
    </row>
    <row r="156" spans="2:2">
      <c r="B156" s="52"/>
    </row>
    <row r="157" spans="2:2">
      <c r="B157" s="52"/>
    </row>
    <row r="158" spans="2:2">
      <c r="B158" s="52"/>
    </row>
    <row r="159" spans="2:2">
      <c r="B159" s="52"/>
    </row>
    <row r="160" spans="2:2">
      <c r="B160" s="52"/>
    </row>
    <row r="161" spans="2:2">
      <c r="B161" s="52"/>
    </row>
    <row r="162" spans="2:2">
      <c r="B162" s="52"/>
    </row>
    <row r="163" spans="2:2">
      <c r="B163" s="52"/>
    </row>
    <row r="164" spans="2:2">
      <c r="B164" s="52"/>
    </row>
    <row r="165" spans="2:2">
      <c r="B165" s="52"/>
    </row>
    <row r="166" spans="2:2">
      <c r="B166" s="52"/>
    </row>
    <row r="167" spans="2:2">
      <c r="B167" s="52"/>
    </row>
    <row r="168" spans="2:2">
      <c r="B168" s="52"/>
    </row>
    <row r="169" spans="2:2">
      <c r="B169" s="52"/>
    </row>
    <row r="170" spans="2:2">
      <c r="B170" s="52"/>
    </row>
    <row r="171" spans="2:2">
      <c r="B171" s="52"/>
    </row>
    <row r="172" spans="2:2">
      <c r="B172" s="52"/>
    </row>
    <row r="173" spans="2:2">
      <c r="B173" s="52"/>
    </row>
    <row r="174" spans="2:2">
      <c r="B174" s="52"/>
    </row>
    <row r="175" spans="2:2">
      <c r="B175" s="52"/>
    </row>
    <row r="176" spans="2:2">
      <c r="B176" s="52"/>
    </row>
    <row r="177" spans="2:2">
      <c r="B177" s="52"/>
    </row>
    <row r="178" spans="2:2">
      <c r="B178" s="52"/>
    </row>
    <row r="179" spans="2:2">
      <c r="B179" s="52"/>
    </row>
    <row r="180" spans="2:2">
      <c r="B180" s="52"/>
    </row>
    <row r="181" spans="2:2">
      <c r="B181" s="52"/>
    </row>
    <row r="182" spans="2:2">
      <c r="B182" s="52"/>
    </row>
    <row r="183" spans="2:2">
      <c r="B183" s="52"/>
    </row>
    <row r="184" spans="2:2">
      <c r="B184" s="52"/>
    </row>
    <row r="185" spans="2:2">
      <c r="B185" s="52"/>
    </row>
    <row r="186" spans="2:2">
      <c r="B186" s="52"/>
    </row>
    <row r="187" spans="2:2">
      <c r="B187" s="52"/>
    </row>
    <row r="188" spans="2:2">
      <c r="B188" s="52"/>
    </row>
    <row r="189" spans="2:2">
      <c r="B189" s="52"/>
    </row>
    <row r="190" spans="2:2">
      <c r="B190" s="52"/>
    </row>
    <row r="191" spans="2:2">
      <c r="B191" s="52"/>
    </row>
    <row r="192" spans="2:2">
      <c r="B192" s="52"/>
    </row>
    <row r="193" spans="2:2">
      <c r="B193" s="52"/>
    </row>
    <row r="194" spans="2:2">
      <c r="B194" s="52"/>
    </row>
    <row r="195" spans="2:2">
      <c r="B195" s="52"/>
    </row>
    <row r="196" spans="2:2">
      <c r="B196" s="52"/>
    </row>
    <row r="197" spans="2:2">
      <c r="B197" s="52"/>
    </row>
    <row r="198" spans="2:2">
      <c r="B198" s="52"/>
    </row>
    <row r="199" spans="2:2">
      <c r="B199" s="52"/>
    </row>
    <row r="200" spans="2:2">
      <c r="B200" s="52"/>
    </row>
    <row r="201" spans="2:2">
      <c r="B201" s="52"/>
    </row>
    <row r="202" spans="2:2">
      <c r="B202" s="52"/>
    </row>
    <row r="203" spans="2:2">
      <c r="B203" s="52"/>
    </row>
    <row r="204" spans="2:2">
      <c r="B204" s="52"/>
    </row>
    <row r="205" spans="2:2">
      <c r="B205" s="52"/>
    </row>
    <row r="206" spans="2:2">
      <c r="B206" s="52"/>
    </row>
    <row r="207" spans="2:2">
      <c r="B207" s="52"/>
    </row>
    <row r="208" spans="2:2">
      <c r="B208" s="52"/>
    </row>
    <row r="209" spans="2:2">
      <c r="B209" s="52"/>
    </row>
    <row r="210" spans="2:2">
      <c r="B210" s="52"/>
    </row>
    <row r="211" spans="2:2">
      <c r="B211" s="52"/>
    </row>
    <row r="212" spans="2:2">
      <c r="B212" s="52"/>
    </row>
    <row r="213" spans="2:2">
      <c r="B213" s="52"/>
    </row>
    <row r="214" spans="2:2">
      <c r="B214" s="52"/>
    </row>
    <row r="215" spans="2:2">
      <c r="B215" s="52"/>
    </row>
    <row r="216" spans="2:2">
      <c r="B216" s="52"/>
    </row>
    <row r="217" spans="2:2">
      <c r="B217" s="52"/>
    </row>
    <row r="218" spans="2:2">
      <c r="B218" s="52"/>
    </row>
    <row r="219" spans="2:2">
      <c r="B219" s="52"/>
    </row>
    <row r="220" spans="2:2">
      <c r="B220" s="52"/>
    </row>
    <row r="221" spans="2:2">
      <c r="B221" s="52"/>
    </row>
    <row r="222" spans="2:2">
      <c r="B222" s="52"/>
    </row>
    <row r="223" spans="2:2">
      <c r="B223" s="52"/>
    </row>
    <row r="224" spans="2:2">
      <c r="B224" s="52"/>
    </row>
    <row r="225" spans="2:2">
      <c r="B225" s="52"/>
    </row>
    <row r="226" spans="2:2">
      <c r="B226" s="52"/>
    </row>
    <row r="227" spans="2:2">
      <c r="B227" s="52"/>
    </row>
    <row r="228" spans="2:2">
      <c r="B228" s="52"/>
    </row>
    <row r="229" spans="2:2">
      <c r="B229" s="52"/>
    </row>
    <row r="230" spans="2:2">
      <c r="B230" s="52"/>
    </row>
    <row r="231" spans="2:2">
      <c r="B231" s="52"/>
    </row>
    <row r="232" spans="2:2">
      <c r="B232" s="52"/>
    </row>
    <row r="233" spans="2:2">
      <c r="B233" s="52"/>
    </row>
    <row r="234" spans="2:2">
      <c r="B234" s="52"/>
    </row>
    <row r="235" spans="2:2">
      <c r="B235" s="52"/>
    </row>
    <row r="236" spans="2:2">
      <c r="B236" s="52"/>
    </row>
    <row r="237" spans="2:2">
      <c r="B237" s="52"/>
    </row>
    <row r="238" spans="2:2">
      <c r="B238" s="52"/>
    </row>
    <row r="239" spans="2:2">
      <c r="B239" s="52"/>
    </row>
    <row r="240" spans="2:2">
      <c r="B240" s="52"/>
    </row>
    <row r="241" spans="2:2">
      <c r="B241" s="52"/>
    </row>
    <row r="242" spans="2:2">
      <c r="B242" s="52"/>
    </row>
    <row r="243" spans="2:2">
      <c r="B243" s="52"/>
    </row>
    <row r="244" spans="2:2">
      <c r="B244" s="52"/>
    </row>
    <row r="245" spans="2:2">
      <c r="B245" s="52"/>
    </row>
  </sheetData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honeticPr fontId="5" type="noConversion"/>
  <pageMargins left="0.75" right="0.25" top="0.75" bottom="0.75" header="0.3" footer="0.3"/>
  <pageSetup paperSize="9" scale="90" firstPageNumber="21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4"/>
  <sheetViews>
    <sheetView workbookViewId="0">
      <selection activeCell="D27" sqref="D27"/>
    </sheetView>
  </sheetViews>
  <sheetFormatPr defaultRowHeight="12.75"/>
  <cols>
    <col min="1" max="1" width="5.85546875" customWidth="1"/>
    <col min="2" max="2" width="51.85546875" customWidth="1"/>
    <col min="3" max="3" width="6" customWidth="1"/>
    <col min="4" max="5" width="10.140625" customWidth="1"/>
    <col min="6" max="6" width="10" customWidth="1"/>
  </cols>
  <sheetData>
    <row r="1" spans="1:6" ht="13.5" thickBot="1"/>
    <row r="2" spans="1:6" s="1" customFormat="1" ht="21.75" thickBot="1">
      <c r="A2" s="707" t="s">
        <v>217</v>
      </c>
      <c r="B2" s="29" t="s">
        <v>130</v>
      </c>
      <c r="C2" s="30"/>
      <c r="D2" s="703" t="s">
        <v>305</v>
      </c>
      <c r="E2" s="705" t="s">
        <v>195</v>
      </c>
      <c r="F2" s="706"/>
    </row>
    <row r="3" spans="1:6" s="1" customFormat="1" ht="21.75" thickBot="1">
      <c r="A3" s="708"/>
      <c r="B3" s="31" t="s">
        <v>131</v>
      </c>
      <c r="C3" s="32" t="s">
        <v>132</v>
      </c>
      <c r="D3" s="704"/>
      <c r="E3" s="283" t="s">
        <v>293</v>
      </c>
      <c r="F3" s="283" t="s">
        <v>294</v>
      </c>
    </row>
    <row r="4" spans="1:6" s="1" customFormat="1" ht="13.5" thickBot="1">
      <c r="A4" s="33">
        <v>1</v>
      </c>
      <c r="B4" s="33">
        <v>2</v>
      </c>
      <c r="C4" s="33" t="s">
        <v>133</v>
      </c>
      <c r="D4" s="33">
        <v>4</v>
      </c>
      <c r="E4" s="33">
        <v>5</v>
      </c>
      <c r="F4" s="33">
        <v>6</v>
      </c>
    </row>
    <row r="5" spans="1:6" s="54" customFormat="1" ht="24">
      <c r="A5" s="226">
        <v>8140</v>
      </c>
      <c r="B5" s="233" t="s">
        <v>273</v>
      </c>
      <c r="C5" s="313"/>
      <c r="D5" s="246"/>
      <c r="E5" s="242"/>
      <c r="F5" s="223"/>
    </row>
    <row r="6" spans="1:6" s="54" customFormat="1">
      <c r="A6" s="227"/>
      <c r="B6" s="251" t="s">
        <v>212</v>
      </c>
      <c r="C6" s="313"/>
      <c r="D6" s="246"/>
      <c r="E6" s="242"/>
      <c r="F6" s="223"/>
    </row>
    <row r="7" spans="1:6" s="54" customFormat="1" ht="24">
      <c r="A7" s="226">
        <v>8141</v>
      </c>
      <c r="B7" s="233" t="s">
        <v>274</v>
      </c>
      <c r="C7" s="313" t="s">
        <v>234</v>
      </c>
      <c r="D7" s="246"/>
      <c r="E7" s="242"/>
      <c r="F7" s="223"/>
    </row>
    <row r="8" spans="1:6" s="54" customFormat="1" ht="13.5" thickBot="1">
      <c r="A8" s="226"/>
      <c r="B8" s="237" t="s">
        <v>212</v>
      </c>
      <c r="C8" s="173"/>
      <c r="D8" s="246"/>
      <c r="E8" s="242"/>
      <c r="F8" s="223"/>
    </row>
    <row r="9" spans="1:6" s="54" customFormat="1">
      <c r="A9" s="224">
        <v>8142</v>
      </c>
      <c r="B9" s="307" t="s">
        <v>225</v>
      </c>
      <c r="C9" s="260"/>
      <c r="D9" s="261"/>
      <c r="E9" s="262"/>
      <c r="F9" s="309"/>
    </row>
    <row r="10" spans="1:6" s="54" customFormat="1" ht="13.5" thickBot="1">
      <c r="A10" s="264">
        <v>8143</v>
      </c>
      <c r="B10" s="299" t="s">
        <v>226</v>
      </c>
      <c r="C10" s="176"/>
      <c r="D10" s="286"/>
      <c r="E10" s="284"/>
      <c r="F10" s="275"/>
    </row>
    <row r="11" spans="1:6" s="54" customFormat="1" ht="24">
      <c r="A11" s="224">
        <v>8150</v>
      </c>
      <c r="B11" s="259" t="s">
        <v>275</v>
      </c>
      <c r="C11" s="291" t="s">
        <v>235</v>
      </c>
      <c r="D11" s="261"/>
      <c r="E11" s="262"/>
      <c r="F11" s="263"/>
    </row>
    <row r="12" spans="1:6" s="54" customFormat="1">
      <c r="A12" s="226"/>
      <c r="B12" s="237" t="s">
        <v>212</v>
      </c>
      <c r="C12" s="292"/>
      <c r="D12" s="246"/>
      <c r="E12" s="242"/>
      <c r="F12" s="223"/>
    </row>
    <row r="13" spans="1:6" s="54" customFormat="1">
      <c r="A13" s="226">
        <v>8151</v>
      </c>
      <c r="B13" s="237" t="s">
        <v>224</v>
      </c>
      <c r="C13" s="292"/>
      <c r="D13" s="246"/>
      <c r="E13" s="242"/>
      <c r="F13" s="325"/>
    </row>
    <row r="14" spans="1:6" s="54" customFormat="1" ht="13.5" thickBot="1">
      <c r="A14" s="247">
        <v>8152</v>
      </c>
      <c r="B14" s="256" t="s">
        <v>223</v>
      </c>
      <c r="C14" s="293"/>
      <c r="D14" s="246"/>
      <c r="E14" s="257"/>
      <c r="F14" s="258"/>
    </row>
    <row r="15" spans="1:6" s="54" customFormat="1" ht="37.5" customHeight="1" thickBot="1">
      <c r="A15" s="267">
        <v>8160</v>
      </c>
      <c r="B15" s="270" t="s">
        <v>276</v>
      </c>
      <c r="C15" s="294"/>
      <c r="D15" s="243"/>
      <c r="E15" s="228"/>
      <c r="F15" s="279"/>
    </row>
    <row r="16" spans="1:6" s="54" customFormat="1" ht="13.5" thickBot="1">
      <c r="A16" s="268"/>
      <c r="B16" s="269" t="s">
        <v>195</v>
      </c>
      <c r="C16" s="295"/>
      <c r="D16" s="244"/>
      <c r="E16" s="229"/>
      <c r="F16" s="221"/>
    </row>
    <row r="17" spans="1:9" s="3" customFormat="1" ht="36.75" thickBot="1">
      <c r="A17" s="267">
        <v>8161</v>
      </c>
      <c r="B17" s="252" t="s">
        <v>277</v>
      </c>
      <c r="C17" s="294"/>
      <c r="D17" s="253">
        <f>F17</f>
        <v>0</v>
      </c>
      <c r="E17" s="254" t="s">
        <v>321</v>
      </c>
      <c r="F17" s="255">
        <f>F19+F20+F21</f>
        <v>0</v>
      </c>
    </row>
    <row r="18" spans="1:9" s="3" customFormat="1">
      <c r="A18" s="225"/>
      <c r="B18" s="265" t="s">
        <v>212</v>
      </c>
      <c r="C18" s="296"/>
      <c r="D18" s="244"/>
      <c r="E18" s="266"/>
      <c r="F18" s="221"/>
    </row>
    <row r="19" spans="1:9" s="1" customFormat="1" ht="27" customHeight="1" thickBot="1">
      <c r="A19" s="226">
        <v>8162</v>
      </c>
      <c r="B19" s="237" t="s">
        <v>192</v>
      </c>
      <c r="C19" s="292" t="s">
        <v>236</v>
      </c>
      <c r="D19" s="79">
        <f>F19</f>
        <v>0</v>
      </c>
      <c r="E19" s="241" t="s">
        <v>321</v>
      </c>
      <c r="F19" s="64"/>
    </row>
    <row r="20" spans="1:9" s="3" customFormat="1" ht="71.25" customHeight="1" thickBot="1">
      <c r="A20" s="316">
        <v>8163</v>
      </c>
      <c r="B20" s="237" t="s">
        <v>706</v>
      </c>
      <c r="C20" s="292" t="s">
        <v>236</v>
      </c>
      <c r="D20" s="253">
        <f>F20</f>
        <v>0</v>
      </c>
      <c r="E20" s="254" t="s">
        <v>321</v>
      </c>
      <c r="F20" s="255"/>
    </row>
    <row r="21" spans="1:9" s="1" customFormat="1" ht="14.25" customHeight="1" thickBot="1">
      <c r="A21" s="247">
        <v>8164</v>
      </c>
      <c r="B21" s="256" t="s">
        <v>193</v>
      </c>
      <c r="C21" s="293" t="s">
        <v>237</v>
      </c>
      <c r="D21" s="248">
        <f>F21</f>
        <v>0</v>
      </c>
      <c r="E21" s="249" t="s">
        <v>321</v>
      </c>
      <c r="F21" s="250"/>
    </row>
    <row r="22" spans="1:9" s="3" customFormat="1" ht="24.75" thickBot="1">
      <c r="A22" s="267">
        <v>8170</v>
      </c>
      <c r="B22" s="252" t="s">
        <v>278</v>
      </c>
      <c r="C22" s="294"/>
      <c r="D22" s="273">
        <f>E22+F22</f>
        <v>0</v>
      </c>
      <c r="E22" s="254">
        <f>E24+E25</f>
        <v>0</v>
      </c>
      <c r="F22" s="274">
        <f>F24+F25</f>
        <v>0</v>
      </c>
      <c r="I22" s="3" t="s">
        <v>413</v>
      </c>
    </row>
    <row r="23" spans="1:9" s="3" customFormat="1">
      <c r="A23" s="225"/>
      <c r="B23" s="265" t="s">
        <v>212</v>
      </c>
      <c r="C23" s="296"/>
      <c r="D23" s="271"/>
      <c r="E23" s="266"/>
      <c r="F23" s="272"/>
    </row>
    <row r="24" spans="1:9" s="1" customFormat="1" ht="24">
      <c r="A24" s="226">
        <v>8171</v>
      </c>
      <c r="B24" s="237" t="s">
        <v>200</v>
      </c>
      <c r="C24" s="292" t="s">
        <v>238</v>
      </c>
      <c r="D24" s="79">
        <f>E24+F24</f>
        <v>0</v>
      </c>
      <c r="E24" s="241"/>
      <c r="F24" s="64"/>
    </row>
    <row r="25" spans="1:9" s="1" customFormat="1" ht="13.5" thickBot="1">
      <c r="A25" s="226">
        <v>8172</v>
      </c>
      <c r="B25" s="236" t="s">
        <v>201</v>
      </c>
      <c r="C25" s="292" t="s">
        <v>239</v>
      </c>
      <c r="D25" s="79">
        <f>E25+F25</f>
        <v>0</v>
      </c>
      <c r="E25" s="241"/>
      <c r="F25" s="64"/>
    </row>
    <row r="26" spans="1:9" s="3" customFormat="1" ht="24.75" thickBot="1">
      <c r="A26" s="276">
        <v>8190</v>
      </c>
      <c r="B26" s="281" t="s">
        <v>29</v>
      </c>
      <c r="C26" s="298"/>
      <c r="D26" s="253">
        <f>E26+F26</f>
        <v>60701.3</v>
      </c>
      <c r="E26" s="466">
        <v>843.3</v>
      </c>
      <c r="F26" s="279">
        <f>F34+F35</f>
        <v>59858</v>
      </c>
    </row>
    <row r="27" spans="1:9" s="3" customFormat="1">
      <c r="A27" s="317"/>
      <c r="B27" s="251" t="s">
        <v>199</v>
      </c>
      <c r="C27" s="318"/>
      <c r="D27" s="319"/>
      <c r="E27" s="320"/>
      <c r="F27" s="321"/>
    </row>
    <row r="28" spans="1:9" s="1" customFormat="1" ht="24">
      <c r="A28" s="277">
        <v>8191</v>
      </c>
      <c r="B28" s="265" t="s">
        <v>163</v>
      </c>
      <c r="C28" s="314">
        <v>9320</v>
      </c>
      <c r="D28" s="285"/>
      <c r="E28" s="280">
        <f>E30+E31</f>
        <v>49696.700000000004</v>
      </c>
      <c r="F28" s="322"/>
    </row>
    <row r="29" spans="1:9" s="1" customFormat="1">
      <c r="A29" s="278"/>
      <c r="B29" s="251" t="s">
        <v>196</v>
      </c>
      <c r="C29" s="287"/>
      <c r="D29" s="79"/>
      <c r="E29" s="78"/>
      <c r="F29" s="64"/>
    </row>
    <row r="30" spans="1:9" s="1" customFormat="1" ht="35.25" customHeight="1">
      <c r="A30" s="278">
        <v>8192</v>
      </c>
      <c r="B30" s="237" t="s">
        <v>194</v>
      </c>
      <c r="C30" s="287"/>
      <c r="D30" s="79"/>
      <c r="E30" s="78">
        <v>843.3</v>
      </c>
      <c r="F30" s="310"/>
    </row>
    <row r="31" spans="1:9" s="1" customFormat="1" ht="24.75" thickBot="1">
      <c r="A31" s="278">
        <v>8193</v>
      </c>
      <c r="B31" s="237" t="s">
        <v>113</v>
      </c>
      <c r="C31" s="287"/>
      <c r="D31" s="79"/>
      <c r="E31" s="467">
        <v>48853.4</v>
      </c>
      <c r="F31" s="310"/>
    </row>
    <row r="32" spans="1:9" s="1" customFormat="1" ht="24.75" thickBot="1">
      <c r="A32" s="278">
        <v>8194</v>
      </c>
      <c r="B32" s="282" t="s">
        <v>114</v>
      </c>
      <c r="C32" s="315">
        <v>9330</v>
      </c>
      <c r="D32" s="279"/>
      <c r="E32" s="301"/>
      <c r="F32" s="279"/>
    </row>
    <row r="33" spans="1:6" s="1" customFormat="1" ht="13.5" thickBot="1">
      <c r="A33" s="278"/>
      <c r="B33" s="251" t="s">
        <v>196</v>
      </c>
      <c r="C33" s="315"/>
      <c r="D33" s="245"/>
      <c r="E33" s="301"/>
      <c r="F33" s="64"/>
    </row>
    <row r="34" spans="1:6" s="1" customFormat="1" ht="24.75" thickBot="1">
      <c r="A34" s="278">
        <v>8195</v>
      </c>
      <c r="B34" s="237" t="s">
        <v>164</v>
      </c>
      <c r="C34" s="315"/>
      <c r="D34" s="279"/>
      <c r="E34" s="468"/>
      <c r="F34" s="279">
        <v>11004.6</v>
      </c>
    </row>
    <row r="35" spans="1:6" s="1" customFormat="1" ht="24">
      <c r="A35" s="305">
        <v>8196</v>
      </c>
      <c r="B35" s="237" t="s">
        <v>30</v>
      </c>
      <c r="C35" s="315"/>
      <c r="D35" s="79"/>
      <c r="E35" s="301"/>
      <c r="F35" s="64">
        <f>E31</f>
        <v>48853.4</v>
      </c>
    </row>
    <row r="36" spans="1:6" s="1" customFormat="1" ht="24">
      <c r="A36" s="278">
        <v>8197</v>
      </c>
      <c r="B36" s="304" t="s">
        <v>160</v>
      </c>
      <c r="C36" s="306"/>
      <c r="D36" s="312" t="s">
        <v>321</v>
      </c>
      <c r="E36" s="327" t="s">
        <v>321</v>
      </c>
      <c r="F36" s="326" t="s">
        <v>321</v>
      </c>
    </row>
    <row r="37" spans="1:6" s="1" customFormat="1" ht="36">
      <c r="A37" s="278">
        <v>8198</v>
      </c>
      <c r="B37" s="308" t="s">
        <v>161</v>
      </c>
      <c r="C37" s="288"/>
      <c r="D37" s="312" t="s">
        <v>321</v>
      </c>
      <c r="E37" s="241"/>
      <c r="F37" s="64"/>
    </row>
    <row r="38" spans="1:6" s="1" customFormat="1" ht="60">
      <c r="A38" s="278">
        <v>8199</v>
      </c>
      <c r="B38" s="323" t="s">
        <v>279</v>
      </c>
      <c r="C38" s="288"/>
      <c r="D38" s="465"/>
      <c r="E38" s="241"/>
      <c r="F38" s="64"/>
    </row>
    <row r="39" spans="1:6" s="1" customFormat="1" ht="24">
      <c r="A39" s="278" t="s">
        <v>115</v>
      </c>
      <c r="B39" s="324" t="s">
        <v>162</v>
      </c>
      <c r="C39" s="288"/>
      <c r="D39" s="245"/>
      <c r="E39" s="327"/>
      <c r="F39" s="64"/>
    </row>
    <row r="40" spans="1:6" s="1" customFormat="1" ht="30" customHeight="1">
      <c r="A40" s="227">
        <v>8200</v>
      </c>
      <c r="B40" s="300" t="s">
        <v>280</v>
      </c>
      <c r="C40" s="287"/>
      <c r="D40" s="79"/>
      <c r="E40" s="78"/>
      <c r="F40" s="64"/>
    </row>
    <row r="41" spans="1:6" s="1" customFormat="1">
      <c r="A41" s="227"/>
      <c r="B41" s="232" t="s">
        <v>195</v>
      </c>
      <c r="C41" s="287"/>
      <c r="D41" s="79"/>
      <c r="E41" s="78"/>
      <c r="F41" s="64"/>
    </row>
    <row r="42" spans="1:6" s="1" customFormat="1" ht="24">
      <c r="A42" s="227">
        <v>8210</v>
      </c>
      <c r="B42" s="328" t="s">
        <v>116</v>
      </c>
      <c r="C42" s="287"/>
      <c r="D42" s="79">
        <f>E42+F42</f>
        <v>0</v>
      </c>
      <c r="E42" s="241">
        <f>E48</f>
        <v>0</v>
      </c>
      <c r="F42" s="64">
        <f>F44+F48</f>
        <v>0</v>
      </c>
    </row>
    <row r="43" spans="1:6" s="1" customFormat="1">
      <c r="A43" s="226"/>
      <c r="B43" s="237" t="s">
        <v>195</v>
      </c>
      <c r="C43" s="287"/>
      <c r="D43" s="79"/>
      <c r="E43" s="241"/>
      <c r="F43" s="64"/>
    </row>
    <row r="44" spans="1:6" s="1" customFormat="1" ht="36">
      <c r="A44" s="227">
        <v>8211</v>
      </c>
      <c r="B44" s="235" t="s">
        <v>281</v>
      </c>
      <c r="C44" s="287"/>
      <c r="D44" s="79">
        <f>F44</f>
        <v>0</v>
      </c>
      <c r="E44" s="301" t="s">
        <v>321</v>
      </c>
      <c r="F44" s="64">
        <f>F46+F47</f>
        <v>0</v>
      </c>
    </row>
    <row r="45" spans="1:6" s="1" customFormat="1">
      <c r="A45" s="227"/>
      <c r="B45" s="251" t="s">
        <v>196</v>
      </c>
      <c r="C45" s="287"/>
      <c r="D45" s="79"/>
      <c r="E45" s="301"/>
      <c r="F45" s="64"/>
    </row>
    <row r="46" spans="1:6" s="1" customFormat="1">
      <c r="A46" s="227">
        <v>8212</v>
      </c>
      <c r="B46" s="236" t="s">
        <v>202</v>
      </c>
      <c r="C46" s="292" t="s">
        <v>206</v>
      </c>
      <c r="D46" s="79">
        <f>F46</f>
        <v>0</v>
      </c>
      <c r="E46" s="301" t="s">
        <v>321</v>
      </c>
      <c r="F46" s="64"/>
    </row>
    <row r="47" spans="1:6" s="1" customFormat="1">
      <c r="A47" s="227">
        <v>8213</v>
      </c>
      <c r="B47" s="236" t="s">
        <v>198</v>
      </c>
      <c r="C47" s="292" t="s">
        <v>207</v>
      </c>
      <c r="D47" s="79">
        <f>F47</f>
        <v>0</v>
      </c>
      <c r="E47" s="301" t="s">
        <v>321</v>
      </c>
      <c r="F47" s="64"/>
    </row>
    <row r="48" spans="1:6" ht="24">
      <c r="A48" s="227">
        <v>8220</v>
      </c>
      <c r="B48" s="235" t="s">
        <v>282</v>
      </c>
      <c r="C48" s="289"/>
      <c r="D48" s="156">
        <f>E48+F48</f>
        <v>0</v>
      </c>
      <c r="E48" s="311">
        <f>E54</f>
        <v>0</v>
      </c>
      <c r="F48" s="163">
        <f>F50+F54</f>
        <v>0</v>
      </c>
    </row>
    <row r="49" spans="1:6">
      <c r="A49" s="227"/>
      <c r="B49" s="251" t="s">
        <v>195</v>
      </c>
      <c r="C49" s="289"/>
      <c r="D49" s="156"/>
      <c r="E49" s="311"/>
      <c r="F49" s="163"/>
    </row>
    <row r="50" spans="1:6" ht="24">
      <c r="A50" s="227">
        <v>8221</v>
      </c>
      <c r="B50" s="235" t="s">
        <v>283</v>
      </c>
      <c r="C50" s="289"/>
      <c r="D50" s="156">
        <f>F50</f>
        <v>0</v>
      </c>
      <c r="E50" s="301" t="s">
        <v>321</v>
      </c>
      <c r="F50" s="163">
        <f>F52+F53</f>
        <v>0</v>
      </c>
    </row>
    <row r="51" spans="1:6">
      <c r="A51" s="227"/>
      <c r="B51" s="251" t="s">
        <v>212</v>
      </c>
      <c r="C51" s="289"/>
      <c r="D51" s="156"/>
      <c r="E51" s="301"/>
      <c r="F51" s="163"/>
    </row>
    <row r="52" spans="1:6">
      <c r="A52" s="226">
        <v>8222</v>
      </c>
      <c r="B52" s="237" t="s">
        <v>219</v>
      </c>
      <c r="C52" s="292" t="s">
        <v>208</v>
      </c>
      <c r="D52" s="156">
        <f>F52</f>
        <v>0</v>
      </c>
      <c r="E52" s="301" t="s">
        <v>321</v>
      </c>
      <c r="F52" s="163"/>
    </row>
    <row r="53" spans="1:6">
      <c r="A53" s="226">
        <v>8230</v>
      </c>
      <c r="B53" s="237" t="s">
        <v>221</v>
      </c>
      <c r="C53" s="292" t="s">
        <v>209</v>
      </c>
      <c r="D53" s="156">
        <f>F53</f>
        <v>0</v>
      </c>
      <c r="E53" s="301" t="s">
        <v>321</v>
      </c>
      <c r="F53" s="163"/>
    </row>
    <row r="54" spans="1:6" ht="24">
      <c r="A54" s="226">
        <v>8240</v>
      </c>
      <c r="B54" s="235" t="s">
        <v>284</v>
      </c>
      <c r="C54" s="289"/>
      <c r="D54" s="156">
        <f>E54+F54</f>
        <v>0</v>
      </c>
      <c r="E54" s="311">
        <f>E56+E57</f>
        <v>0</v>
      </c>
      <c r="F54" s="311">
        <f>F56+F57</f>
        <v>0</v>
      </c>
    </row>
    <row r="55" spans="1:6">
      <c r="A55" s="227"/>
      <c r="B55" s="251" t="s">
        <v>212</v>
      </c>
      <c r="C55" s="289"/>
      <c r="D55" s="156"/>
      <c r="E55" s="311"/>
      <c r="F55" s="163"/>
    </row>
    <row r="56" spans="1:6">
      <c r="A56" s="226">
        <v>8241</v>
      </c>
      <c r="B56" s="237" t="s">
        <v>240</v>
      </c>
      <c r="C56" s="292" t="s">
        <v>208</v>
      </c>
      <c r="D56" s="156">
        <f>E56+F56</f>
        <v>0</v>
      </c>
      <c r="E56" s="155"/>
      <c r="F56" s="163"/>
    </row>
    <row r="57" spans="1:6" ht="13.5" thickBot="1">
      <c r="A57" s="264">
        <v>8250</v>
      </c>
      <c r="B57" s="299" t="s">
        <v>227</v>
      </c>
      <c r="C57" s="297" t="s">
        <v>209</v>
      </c>
      <c r="D57" s="286">
        <f>E57+F57</f>
        <v>0</v>
      </c>
      <c r="E57" s="284"/>
      <c r="F57" s="275"/>
    </row>
    <row r="58" spans="1:6">
      <c r="C58" s="290"/>
    </row>
    <row r="59" spans="1:6">
      <c r="C59" s="290"/>
    </row>
    <row r="60" spans="1:6">
      <c r="C60" s="290"/>
    </row>
    <row r="61" spans="1:6">
      <c r="C61" s="290"/>
    </row>
    <row r="62" spans="1:6">
      <c r="C62" s="290"/>
    </row>
    <row r="63" spans="1:6">
      <c r="C63" s="290"/>
    </row>
    <row r="64" spans="1:6">
      <c r="C64" s="290"/>
    </row>
    <row r="65" spans="3:3">
      <c r="C65" s="290"/>
    </row>
    <row r="66" spans="3:3">
      <c r="C66" s="290"/>
    </row>
    <row r="67" spans="3:3">
      <c r="C67" s="290"/>
    </row>
    <row r="68" spans="3:3">
      <c r="C68" s="290"/>
    </row>
    <row r="69" spans="3:3">
      <c r="C69" s="290"/>
    </row>
    <row r="70" spans="3:3">
      <c r="C70" s="290"/>
    </row>
    <row r="71" spans="3:3">
      <c r="C71" s="290"/>
    </row>
    <row r="72" spans="3:3">
      <c r="C72" s="290"/>
    </row>
    <row r="73" spans="3:3">
      <c r="C73" s="290"/>
    </row>
    <row r="74" spans="3:3">
      <c r="C74" s="290"/>
    </row>
    <row r="75" spans="3:3">
      <c r="C75" s="290"/>
    </row>
    <row r="76" spans="3:3">
      <c r="C76" s="290"/>
    </row>
    <row r="77" spans="3:3">
      <c r="C77" s="290"/>
    </row>
    <row r="78" spans="3:3">
      <c r="C78" s="290"/>
    </row>
    <row r="79" spans="3:3">
      <c r="C79" s="290"/>
    </row>
    <row r="80" spans="3:3">
      <c r="C80" s="290"/>
    </row>
    <row r="81" spans="3:3">
      <c r="C81" s="290"/>
    </row>
    <row r="82" spans="3:3">
      <c r="C82" s="290"/>
    </row>
    <row r="83" spans="3:3">
      <c r="C83" s="290"/>
    </row>
    <row r="84" spans="3:3">
      <c r="C84" s="290"/>
    </row>
    <row r="85" spans="3:3">
      <c r="C85" s="290"/>
    </row>
    <row r="86" spans="3:3">
      <c r="C86" s="290"/>
    </row>
    <row r="87" spans="3:3">
      <c r="C87" s="290"/>
    </row>
    <row r="88" spans="3:3">
      <c r="C88" s="290"/>
    </row>
    <row r="89" spans="3:3">
      <c r="C89" s="290"/>
    </row>
    <row r="90" spans="3:3">
      <c r="C90" s="290"/>
    </row>
    <row r="91" spans="3:3">
      <c r="C91" s="290"/>
    </row>
    <row r="92" spans="3:3">
      <c r="C92" s="290"/>
    </row>
    <row r="93" spans="3:3">
      <c r="C93" s="290"/>
    </row>
    <row r="94" spans="3:3">
      <c r="C94" s="290"/>
    </row>
    <row r="95" spans="3:3">
      <c r="C95" s="290"/>
    </row>
    <row r="96" spans="3:3">
      <c r="C96" s="290"/>
    </row>
    <row r="97" spans="3:3">
      <c r="C97" s="290"/>
    </row>
    <row r="98" spans="3:3">
      <c r="C98" s="290"/>
    </row>
    <row r="99" spans="3:3">
      <c r="C99" s="290"/>
    </row>
    <row r="100" spans="3:3">
      <c r="C100" s="290"/>
    </row>
    <row r="101" spans="3:3">
      <c r="C101" s="290"/>
    </row>
    <row r="102" spans="3:3">
      <c r="C102" s="290"/>
    </row>
    <row r="103" spans="3:3">
      <c r="C103" s="290"/>
    </row>
    <row r="104" spans="3:3">
      <c r="C104" s="290"/>
    </row>
    <row r="105" spans="3:3">
      <c r="C105" s="290"/>
    </row>
    <row r="106" spans="3:3">
      <c r="C106" s="290"/>
    </row>
    <row r="107" spans="3:3">
      <c r="C107" s="290"/>
    </row>
    <row r="108" spans="3:3">
      <c r="C108" s="290"/>
    </row>
    <row r="109" spans="3:3">
      <c r="C109" s="290"/>
    </row>
    <row r="110" spans="3:3">
      <c r="C110" s="290"/>
    </row>
    <row r="111" spans="3:3">
      <c r="C111" s="290"/>
    </row>
    <row r="112" spans="3:3">
      <c r="C112" s="290"/>
    </row>
    <row r="113" spans="3:3">
      <c r="C113" s="290"/>
    </row>
    <row r="114" spans="3:3">
      <c r="C114" s="290"/>
    </row>
    <row r="115" spans="3:3">
      <c r="C115" s="290"/>
    </row>
    <row r="116" spans="3:3">
      <c r="C116" s="290"/>
    </row>
    <row r="117" spans="3:3">
      <c r="C117" s="290"/>
    </row>
    <row r="118" spans="3:3">
      <c r="C118" s="290"/>
    </row>
    <row r="119" spans="3:3">
      <c r="C119" s="290"/>
    </row>
    <row r="120" spans="3:3">
      <c r="C120" s="290"/>
    </row>
    <row r="121" spans="3:3">
      <c r="C121" s="290"/>
    </row>
    <row r="122" spans="3:3">
      <c r="C122" s="290"/>
    </row>
    <row r="123" spans="3:3">
      <c r="C123" s="290"/>
    </row>
    <row r="124" spans="3:3">
      <c r="C124" s="290"/>
    </row>
    <row r="125" spans="3:3">
      <c r="C125" s="290"/>
    </row>
    <row r="126" spans="3:3">
      <c r="C126" s="290"/>
    </row>
    <row r="127" spans="3:3">
      <c r="C127" s="290"/>
    </row>
    <row r="128" spans="3:3">
      <c r="C128" s="290"/>
    </row>
    <row r="129" spans="3:3">
      <c r="C129" s="290"/>
    </row>
    <row r="130" spans="3:3">
      <c r="C130" s="290"/>
    </row>
    <row r="131" spans="3:3">
      <c r="C131" s="290"/>
    </row>
    <row r="132" spans="3:3">
      <c r="C132" s="290"/>
    </row>
    <row r="133" spans="3:3">
      <c r="C133" s="290"/>
    </row>
    <row r="134" spans="3:3">
      <c r="C134" s="290"/>
    </row>
    <row r="135" spans="3:3">
      <c r="C135" s="290"/>
    </row>
    <row r="136" spans="3:3">
      <c r="C136" s="290"/>
    </row>
    <row r="137" spans="3:3">
      <c r="C137" s="290"/>
    </row>
    <row r="138" spans="3:3">
      <c r="C138" s="290"/>
    </row>
    <row r="139" spans="3:3">
      <c r="C139" s="290"/>
    </row>
    <row r="140" spans="3:3">
      <c r="C140" s="290"/>
    </row>
    <row r="141" spans="3:3">
      <c r="C141" s="290"/>
    </row>
    <row r="142" spans="3:3">
      <c r="C142" s="290"/>
    </row>
    <row r="143" spans="3:3">
      <c r="C143" s="290"/>
    </row>
    <row r="144" spans="3:3">
      <c r="C144" s="290"/>
    </row>
    <row r="145" spans="3:3">
      <c r="C145" s="290"/>
    </row>
    <row r="146" spans="3:3">
      <c r="C146" s="290"/>
    </row>
    <row r="147" spans="3:3">
      <c r="C147" s="290"/>
    </row>
    <row r="148" spans="3:3">
      <c r="C148" s="290"/>
    </row>
    <row r="149" spans="3:3">
      <c r="C149" s="290"/>
    </row>
    <row r="150" spans="3:3">
      <c r="C150" s="290"/>
    </row>
    <row r="151" spans="3:3">
      <c r="C151" s="290"/>
    </row>
    <row r="152" spans="3:3">
      <c r="C152" s="290"/>
    </row>
    <row r="153" spans="3:3">
      <c r="C153" s="290"/>
    </row>
    <row r="154" spans="3:3">
      <c r="C154" s="290"/>
    </row>
    <row r="155" spans="3:3">
      <c r="C155" s="290"/>
    </row>
    <row r="156" spans="3:3">
      <c r="C156" s="290"/>
    </row>
    <row r="157" spans="3:3">
      <c r="C157" s="290"/>
    </row>
    <row r="158" spans="3:3">
      <c r="C158" s="290"/>
    </row>
    <row r="159" spans="3:3">
      <c r="C159" s="290"/>
    </row>
    <row r="160" spans="3:3">
      <c r="C160" s="290"/>
    </row>
    <row r="161" spans="3:3">
      <c r="C161" s="290"/>
    </row>
    <row r="162" spans="3:3">
      <c r="C162" s="290"/>
    </row>
    <row r="163" spans="3:3">
      <c r="C163" s="290"/>
    </row>
    <row r="164" spans="3:3">
      <c r="C164" s="290"/>
    </row>
    <row r="165" spans="3:3">
      <c r="C165" s="290"/>
    </row>
    <row r="166" spans="3:3">
      <c r="C166" s="290"/>
    </row>
    <row r="167" spans="3:3">
      <c r="C167" s="290"/>
    </row>
    <row r="168" spans="3:3">
      <c r="C168" s="290"/>
    </row>
    <row r="169" spans="3:3">
      <c r="C169" s="290"/>
    </row>
    <row r="170" spans="3:3">
      <c r="C170" s="290"/>
    </row>
    <row r="171" spans="3:3">
      <c r="C171" s="290"/>
    </row>
    <row r="172" spans="3:3">
      <c r="C172" s="290"/>
    </row>
    <row r="173" spans="3:3">
      <c r="C173" s="290"/>
    </row>
    <row r="174" spans="3:3">
      <c r="C174" s="290"/>
    </row>
    <row r="175" spans="3:3">
      <c r="C175" s="290"/>
    </row>
    <row r="176" spans="3:3">
      <c r="C176" s="290"/>
    </row>
    <row r="177" spans="3:3">
      <c r="C177" s="290"/>
    </row>
    <row r="178" spans="3:3">
      <c r="C178" s="290"/>
    </row>
    <row r="179" spans="3:3">
      <c r="C179" s="290"/>
    </row>
    <row r="180" spans="3:3">
      <c r="C180" s="290"/>
    </row>
    <row r="181" spans="3:3">
      <c r="C181" s="290"/>
    </row>
    <row r="182" spans="3:3">
      <c r="C182" s="290"/>
    </row>
    <row r="183" spans="3:3">
      <c r="C183" s="290"/>
    </row>
    <row r="184" spans="3:3">
      <c r="C184" s="290"/>
    </row>
    <row r="185" spans="3:3">
      <c r="C185" s="290"/>
    </row>
    <row r="186" spans="3:3">
      <c r="C186" s="290"/>
    </row>
    <row r="187" spans="3:3">
      <c r="C187" s="290"/>
    </row>
    <row r="188" spans="3:3">
      <c r="C188" s="290"/>
    </row>
    <row r="189" spans="3:3">
      <c r="C189" s="290"/>
    </row>
    <row r="190" spans="3:3">
      <c r="C190" s="290"/>
    </row>
    <row r="191" spans="3:3">
      <c r="C191" s="290"/>
    </row>
    <row r="192" spans="3:3">
      <c r="C192" s="290"/>
    </row>
    <row r="193" spans="3:3">
      <c r="C193" s="290"/>
    </row>
    <row r="194" spans="3:3">
      <c r="C194" s="290"/>
    </row>
    <row r="195" spans="3:3">
      <c r="C195" s="290"/>
    </row>
    <row r="196" spans="3:3">
      <c r="C196" s="290"/>
    </row>
    <row r="197" spans="3:3">
      <c r="C197" s="290"/>
    </row>
    <row r="198" spans="3:3">
      <c r="C198" s="290"/>
    </row>
    <row r="199" spans="3:3">
      <c r="C199" s="290"/>
    </row>
    <row r="200" spans="3:3">
      <c r="C200" s="290"/>
    </row>
    <row r="201" spans="3:3">
      <c r="C201" s="290"/>
    </row>
    <row r="202" spans="3:3">
      <c r="C202" s="290"/>
    </row>
    <row r="203" spans="3:3">
      <c r="C203" s="290"/>
    </row>
    <row r="204" spans="3:3">
      <c r="C204" s="290"/>
    </row>
    <row r="205" spans="3:3">
      <c r="C205" s="290"/>
    </row>
    <row r="206" spans="3:3">
      <c r="C206" s="290"/>
    </row>
    <row r="207" spans="3:3">
      <c r="C207" s="290"/>
    </row>
    <row r="208" spans="3:3">
      <c r="C208" s="290"/>
    </row>
    <row r="209" spans="3:3">
      <c r="C209" s="290"/>
    </row>
    <row r="210" spans="3:3">
      <c r="C210" s="290"/>
    </row>
    <row r="211" spans="3:3">
      <c r="C211" s="290"/>
    </row>
    <row r="212" spans="3:3">
      <c r="C212" s="290"/>
    </row>
    <row r="213" spans="3:3">
      <c r="C213" s="290"/>
    </row>
    <row r="214" spans="3:3">
      <c r="C214" s="290"/>
    </row>
    <row r="215" spans="3:3">
      <c r="C215" s="290"/>
    </row>
    <row r="216" spans="3:3">
      <c r="C216" s="290"/>
    </row>
    <row r="217" spans="3:3">
      <c r="C217" s="290"/>
    </row>
    <row r="218" spans="3:3">
      <c r="C218" s="290"/>
    </row>
    <row r="219" spans="3:3">
      <c r="C219" s="290"/>
    </row>
    <row r="220" spans="3:3">
      <c r="C220" s="290"/>
    </row>
    <row r="221" spans="3:3">
      <c r="C221" s="290"/>
    </row>
    <row r="222" spans="3:3">
      <c r="C222" s="290"/>
    </row>
    <row r="223" spans="3:3">
      <c r="C223" s="290"/>
    </row>
    <row r="224" spans="3:3">
      <c r="C224" s="290"/>
    </row>
  </sheetData>
  <mergeCells count="3">
    <mergeCell ref="D2:D3"/>
    <mergeCell ref="E2:F2"/>
    <mergeCell ref="A2:A3"/>
  </mergeCells>
  <phoneticPr fontId="5" type="noConversion"/>
  <pageMargins left="0.75" right="0.25" top="0.5" bottom="0.5" header="0.3" footer="0.3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51"/>
  <sheetViews>
    <sheetView tabSelected="1" topLeftCell="A340" workbookViewId="0">
      <selection activeCell="E5" sqref="E5:E6"/>
    </sheetView>
  </sheetViews>
  <sheetFormatPr defaultColWidth="9.140625" defaultRowHeight="15"/>
  <cols>
    <col min="1" max="1" width="5.140625" style="6" customWidth="1"/>
    <col min="2" max="2" width="4.140625" style="7" customWidth="1"/>
    <col min="3" max="3" width="4.42578125" style="8" customWidth="1"/>
    <col min="4" max="4" width="3.5703125" style="9" customWidth="1"/>
    <col min="5" max="5" width="48.42578125" style="27" customWidth="1"/>
    <col min="6" max="6" width="47.5703125" style="14" hidden="1" customWidth="1"/>
    <col min="7" max="7" width="11" style="14" customWidth="1"/>
    <col min="8" max="8" width="10.85546875" style="10" customWidth="1"/>
    <col min="9" max="9" width="10.42578125" style="10" customWidth="1"/>
    <col min="10" max="10" width="10.28515625" style="10" customWidth="1"/>
    <col min="11" max="11" width="10.85546875" style="10" bestFit="1" customWidth="1"/>
    <col min="12" max="12" width="9.5703125" style="10" bestFit="1" customWidth="1"/>
    <col min="13" max="13" width="12.85546875" style="10" bestFit="1" customWidth="1"/>
    <col min="14" max="16384" width="9.140625" style="10"/>
  </cols>
  <sheetData>
    <row r="1" spans="1:11" ht="18">
      <c r="A1" s="673" t="s">
        <v>287</v>
      </c>
      <c r="B1" s="673"/>
      <c r="C1" s="673"/>
      <c r="D1" s="673"/>
      <c r="E1" s="673"/>
      <c r="F1" s="673"/>
      <c r="G1" s="673"/>
      <c r="H1" s="673"/>
      <c r="I1" s="673"/>
      <c r="J1" s="673"/>
    </row>
    <row r="2" spans="1:11" ht="36" customHeight="1">
      <c r="A2" s="674" t="s">
        <v>288</v>
      </c>
      <c r="B2" s="674"/>
      <c r="C2" s="674"/>
      <c r="D2" s="674"/>
      <c r="E2" s="674"/>
      <c r="F2" s="674"/>
      <c r="G2" s="674"/>
      <c r="H2" s="674"/>
      <c r="I2" s="674"/>
      <c r="J2" s="674"/>
    </row>
    <row r="3" spans="1:11" ht="5.25" customHeight="1">
      <c r="A3" s="53" t="s">
        <v>298</v>
      </c>
      <c r="B3" s="55"/>
      <c r="C3" s="56"/>
      <c r="D3" s="56"/>
      <c r="E3" s="57"/>
      <c r="F3" s="53"/>
      <c r="G3" s="53"/>
      <c r="H3" s="53"/>
    </row>
    <row r="4" spans="1:11" ht="15.75" thickBot="1">
      <c r="B4" s="11"/>
      <c r="C4" s="12"/>
      <c r="D4" s="12"/>
      <c r="E4" s="13"/>
      <c r="I4" s="675" t="s">
        <v>300</v>
      </c>
      <c r="J4" s="675"/>
    </row>
    <row r="5" spans="1:11" s="15" customFormat="1" ht="15.75" thickBot="1">
      <c r="A5" s="676" t="s">
        <v>295</v>
      </c>
      <c r="B5" s="684" t="s">
        <v>26</v>
      </c>
      <c r="C5" s="686" t="s">
        <v>531</v>
      </c>
      <c r="D5" s="687" t="s">
        <v>532</v>
      </c>
      <c r="E5" s="678" t="s">
        <v>825</v>
      </c>
      <c r="F5" s="680" t="s">
        <v>530</v>
      </c>
      <c r="G5" s="651"/>
      <c r="H5" s="682" t="s">
        <v>990</v>
      </c>
      <c r="I5" s="689" t="s">
        <v>405</v>
      </c>
      <c r="J5" s="690"/>
    </row>
    <row r="6" spans="1:11" s="16" customFormat="1" ht="48" customHeight="1" thickBot="1">
      <c r="A6" s="677"/>
      <c r="B6" s="685"/>
      <c r="C6" s="685"/>
      <c r="D6" s="688"/>
      <c r="E6" s="679"/>
      <c r="F6" s="681"/>
      <c r="G6" s="652"/>
      <c r="H6" s="683"/>
      <c r="I6" s="709" t="s">
        <v>521</v>
      </c>
      <c r="J6" s="138" t="s">
        <v>522</v>
      </c>
    </row>
    <row r="7" spans="1:11" s="59" customFormat="1" ht="15.75" thickBot="1">
      <c r="A7" s="116">
        <v>1</v>
      </c>
      <c r="B7" s="117">
        <v>2</v>
      </c>
      <c r="C7" s="117">
        <v>3</v>
      </c>
      <c r="D7" s="118">
        <v>4</v>
      </c>
      <c r="E7" s="119">
        <v>5</v>
      </c>
      <c r="F7" s="120"/>
      <c r="G7" s="661"/>
      <c r="H7" s="119">
        <v>6</v>
      </c>
      <c r="I7" s="710">
        <v>7</v>
      </c>
      <c r="J7" s="122">
        <v>8</v>
      </c>
    </row>
    <row r="8" spans="1:11" s="128" customFormat="1" ht="36.75" thickBot="1">
      <c r="A8" s="139">
        <v>2000</v>
      </c>
      <c r="B8" s="140" t="s">
        <v>533</v>
      </c>
      <c r="C8" s="141" t="s">
        <v>534</v>
      </c>
      <c r="D8" s="142" t="s">
        <v>534</v>
      </c>
      <c r="E8" s="143" t="s">
        <v>33</v>
      </c>
      <c r="F8" s="144"/>
      <c r="G8" s="662">
        <v>238021.7</v>
      </c>
      <c r="H8" s="463">
        <f>I8+J8</f>
        <v>298722.978</v>
      </c>
      <c r="I8" s="711">
        <f>I9+I217+I227+I254+I271+I296+I332+I340+I312</f>
        <v>238864.959</v>
      </c>
      <c r="J8" s="463">
        <f>J9+J271+J296+J312</f>
        <v>59858.019</v>
      </c>
      <c r="K8" s="536"/>
    </row>
    <row r="9" spans="1:11" s="127" customFormat="1" ht="57.75" customHeight="1">
      <c r="A9" s="129">
        <v>2100</v>
      </c>
      <c r="B9" s="35" t="s">
        <v>347</v>
      </c>
      <c r="C9" s="36">
        <v>0</v>
      </c>
      <c r="D9" s="84">
        <v>0</v>
      </c>
      <c r="E9" s="115" t="s">
        <v>34</v>
      </c>
      <c r="F9" s="130" t="s">
        <v>535</v>
      </c>
      <c r="G9" s="663">
        <v>97441.7</v>
      </c>
      <c r="H9" s="452">
        <f>I9</f>
        <v>97841.7</v>
      </c>
      <c r="I9" s="712">
        <f>I11+I52+I39</f>
        <v>97841.7</v>
      </c>
      <c r="J9" s="452">
        <f>J11+J52</f>
        <v>29611.3</v>
      </c>
    </row>
    <row r="10" spans="1:11" ht="11.25" customHeight="1">
      <c r="A10" s="96"/>
      <c r="B10" s="35"/>
      <c r="C10" s="36"/>
      <c r="D10" s="84"/>
      <c r="E10" s="89" t="s">
        <v>195</v>
      </c>
      <c r="F10" s="17"/>
      <c r="G10" s="653"/>
      <c r="H10" s="112"/>
      <c r="I10" s="713"/>
      <c r="J10" s="97"/>
    </row>
    <row r="11" spans="1:11" s="19" customFormat="1" ht="48">
      <c r="A11" s="98">
        <v>2110</v>
      </c>
      <c r="B11" s="35" t="s">
        <v>347</v>
      </c>
      <c r="C11" s="37">
        <v>1</v>
      </c>
      <c r="D11" s="85">
        <v>0</v>
      </c>
      <c r="E11" s="90" t="s">
        <v>27</v>
      </c>
      <c r="F11" s="18" t="s">
        <v>536</v>
      </c>
      <c r="G11" s="657">
        <v>87458</v>
      </c>
      <c r="H11" s="454">
        <f>J11+I11</f>
        <v>92423</v>
      </c>
      <c r="I11" s="712">
        <f>I13</f>
        <v>87558</v>
      </c>
      <c r="J11" s="452">
        <f>J13</f>
        <v>4865</v>
      </c>
    </row>
    <row r="12" spans="1:11" s="19" customFormat="1" ht="10.5" customHeight="1">
      <c r="A12" s="98"/>
      <c r="B12" s="35"/>
      <c r="C12" s="37"/>
      <c r="D12" s="85"/>
      <c r="E12" s="89" t="s">
        <v>196</v>
      </c>
      <c r="F12" s="18"/>
      <c r="G12" s="657"/>
      <c r="H12" s="113"/>
      <c r="I12" s="714"/>
      <c r="J12" s="99"/>
    </row>
    <row r="13" spans="1:11" ht="24">
      <c r="A13" s="98">
        <v>2111</v>
      </c>
      <c r="B13" s="38" t="s">
        <v>347</v>
      </c>
      <c r="C13" s="39">
        <v>1</v>
      </c>
      <c r="D13" s="86">
        <v>1</v>
      </c>
      <c r="E13" s="522" t="s">
        <v>31</v>
      </c>
      <c r="F13" s="20" t="s">
        <v>537</v>
      </c>
      <c r="G13" s="654">
        <v>87458</v>
      </c>
      <c r="H13" s="454">
        <f>J13+I13</f>
        <v>92423</v>
      </c>
      <c r="I13" s="712">
        <f>I15+I16+I17+I18+I19+I20+I21+I22+I23+I24+I25+I26+I27+I28+I29+I30+I31+I32+I33</f>
        <v>87558</v>
      </c>
      <c r="J13" s="452">
        <f>J35+J37+J38</f>
        <v>4865</v>
      </c>
    </row>
    <row r="14" spans="1:11" ht="25.5" customHeight="1">
      <c r="A14" s="98"/>
      <c r="B14" s="38"/>
      <c r="C14" s="39"/>
      <c r="D14" s="86"/>
      <c r="E14" s="89" t="s">
        <v>289</v>
      </c>
      <c r="F14" s="20"/>
      <c r="G14" s="654"/>
      <c r="H14" s="454"/>
      <c r="I14" s="715"/>
      <c r="J14" s="520"/>
    </row>
    <row r="15" spans="1:11">
      <c r="A15" s="98"/>
      <c r="B15" s="38"/>
      <c r="C15" s="39"/>
      <c r="D15" s="86"/>
      <c r="E15" s="553" t="s">
        <v>134</v>
      </c>
      <c r="F15" s="20"/>
      <c r="G15" s="654">
        <v>72168</v>
      </c>
      <c r="H15" s="460">
        <f>I15</f>
        <v>72168</v>
      </c>
      <c r="I15" s="568">
        <v>72168</v>
      </c>
      <c r="J15" s="100"/>
    </row>
    <row r="16" spans="1:11" ht="15" customHeight="1">
      <c r="A16" s="98"/>
      <c r="B16" s="38"/>
      <c r="C16" s="39"/>
      <c r="D16" s="86"/>
      <c r="E16" s="549" t="s">
        <v>970</v>
      </c>
      <c r="F16" s="20"/>
      <c r="G16" s="654">
        <v>2400</v>
      </c>
      <c r="H16" s="460">
        <f t="shared" ref="H16:H79" si="0">I16</f>
        <v>2400</v>
      </c>
      <c r="I16" s="568">
        <v>2400</v>
      </c>
      <c r="J16" s="520"/>
    </row>
    <row r="17" spans="1:10">
      <c r="A17" s="98"/>
      <c r="B17" s="38"/>
      <c r="C17" s="39"/>
      <c r="D17" s="86"/>
      <c r="E17" s="553" t="s">
        <v>138</v>
      </c>
      <c r="F17" s="20"/>
      <c r="G17" s="654">
        <v>700</v>
      </c>
      <c r="H17" s="460">
        <f t="shared" si="0"/>
        <v>700</v>
      </c>
      <c r="I17" s="715">
        <v>700</v>
      </c>
      <c r="J17" s="520"/>
    </row>
    <row r="18" spans="1:10">
      <c r="A18" s="98"/>
      <c r="B18" s="38"/>
      <c r="C18" s="39"/>
      <c r="D18" s="86"/>
      <c r="E18" s="553" t="s">
        <v>139</v>
      </c>
      <c r="F18" s="173" t="s">
        <v>392</v>
      </c>
      <c r="G18" s="658">
        <v>1200</v>
      </c>
      <c r="H18" s="460">
        <f t="shared" si="0"/>
        <v>1300</v>
      </c>
      <c r="I18" s="715">
        <v>1300</v>
      </c>
      <c r="J18" s="520"/>
    </row>
    <row r="19" spans="1:10">
      <c r="A19" s="98"/>
      <c r="B19" s="38"/>
      <c r="C19" s="39"/>
      <c r="D19" s="86"/>
      <c r="E19" s="553" t="s">
        <v>144</v>
      </c>
      <c r="F19" s="173"/>
      <c r="G19" s="658">
        <v>0</v>
      </c>
      <c r="H19" s="460">
        <f t="shared" si="0"/>
        <v>0</v>
      </c>
      <c r="I19" s="715"/>
      <c r="J19" s="520"/>
    </row>
    <row r="20" spans="1:10">
      <c r="A20" s="98"/>
      <c r="B20" s="38"/>
      <c r="C20" s="39"/>
      <c r="D20" s="86"/>
      <c r="E20" s="553" t="s">
        <v>143</v>
      </c>
      <c r="F20" s="20"/>
      <c r="G20" s="654">
        <v>50</v>
      </c>
      <c r="H20" s="460">
        <f t="shared" si="0"/>
        <v>50</v>
      </c>
      <c r="I20" s="715">
        <v>50</v>
      </c>
      <c r="J20" s="520"/>
    </row>
    <row r="21" spans="1:10">
      <c r="A21" s="98"/>
      <c r="B21" s="38"/>
      <c r="C21" s="39"/>
      <c r="D21" s="86"/>
      <c r="E21" s="553" t="s">
        <v>146</v>
      </c>
      <c r="F21" s="20"/>
      <c r="G21" s="654">
        <v>1200</v>
      </c>
      <c r="H21" s="460">
        <f t="shared" si="0"/>
        <v>1200</v>
      </c>
      <c r="I21" s="715">
        <v>1200</v>
      </c>
      <c r="J21" s="520"/>
    </row>
    <row r="22" spans="1:10">
      <c r="A22" s="98"/>
      <c r="B22" s="38"/>
      <c r="C22" s="39"/>
      <c r="D22" s="86"/>
      <c r="E22" s="553" t="s">
        <v>150</v>
      </c>
      <c r="F22" s="20"/>
      <c r="G22" s="654">
        <v>0</v>
      </c>
      <c r="H22" s="460">
        <f t="shared" si="0"/>
        <v>0</v>
      </c>
      <c r="I22" s="716"/>
      <c r="J22" s="100"/>
    </row>
    <row r="23" spans="1:10">
      <c r="A23" s="98"/>
      <c r="B23" s="38"/>
      <c r="C23" s="39"/>
      <c r="D23" s="86"/>
      <c r="E23" s="553" t="s">
        <v>152</v>
      </c>
      <c r="F23" s="20"/>
      <c r="G23" s="654">
        <v>1400</v>
      </c>
      <c r="H23" s="460">
        <f t="shared" si="0"/>
        <v>1400</v>
      </c>
      <c r="I23" s="715">
        <v>1400</v>
      </c>
      <c r="J23" s="520"/>
    </row>
    <row r="24" spans="1:10" ht="15.75" thickBot="1">
      <c r="A24" s="98"/>
      <c r="B24" s="38"/>
      <c r="C24" s="39"/>
      <c r="D24" s="86"/>
      <c r="E24" s="550" t="s">
        <v>156</v>
      </c>
      <c r="F24" s="20"/>
      <c r="G24" s="654">
        <v>0</v>
      </c>
      <c r="H24" s="460">
        <f t="shared" si="0"/>
        <v>0</v>
      </c>
      <c r="I24" s="715">
        <v>0</v>
      </c>
      <c r="J24" s="520"/>
    </row>
    <row r="25" spans="1:10">
      <c r="A25" s="98"/>
      <c r="B25" s="38"/>
      <c r="C25" s="39"/>
      <c r="D25" s="86"/>
      <c r="E25" s="553" t="s">
        <v>157</v>
      </c>
      <c r="F25" s="20"/>
      <c r="G25" s="654">
        <v>1800</v>
      </c>
      <c r="H25" s="460">
        <f t="shared" si="0"/>
        <v>1800</v>
      </c>
      <c r="I25" s="715">
        <v>1800</v>
      </c>
      <c r="J25" s="520"/>
    </row>
    <row r="26" spans="1:10">
      <c r="A26" s="98"/>
      <c r="B26" s="38"/>
      <c r="C26" s="39"/>
      <c r="D26" s="86"/>
      <c r="E26" s="553" t="s">
        <v>155</v>
      </c>
      <c r="F26" s="20"/>
      <c r="G26" s="654">
        <v>600</v>
      </c>
      <c r="H26" s="460">
        <f t="shared" si="0"/>
        <v>600</v>
      </c>
      <c r="I26" s="715">
        <v>600</v>
      </c>
      <c r="J26" s="520"/>
    </row>
    <row r="27" spans="1:10" ht="24.75" thickBot="1">
      <c r="A27" s="98"/>
      <c r="B27" s="38"/>
      <c r="C27" s="39"/>
      <c r="D27" s="86"/>
      <c r="E27" s="550" t="s">
        <v>159</v>
      </c>
      <c r="F27" s="20"/>
      <c r="G27" s="654">
        <v>994</v>
      </c>
      <c r="H27" s="460">
        <f t="shared" si="0"/>
        <v>994</v>
      </c>
      <c r="I27" s="715">
        <v>994</v>
      </c>
      <c r="J27" s="520"/>
    </row>
    <row r="28" spans="1:10">
      <c r="A28" s="98"/>
      <c r="B28" s="38"/>
      <c r="C28" s="39"/>
      <c r="D28" s="86"/>
      <c r="E28" s="553" t="s">
        <v>167</v>
      </c>
      <c r="F28" s="20"/>
      <c r="G28" s="654">
        <v>990</v>
      </c>
      <c r="H28" s="460">
        <f t="shared" si="0"/>
        <v>990</v>
      </c>
      <c r="I28" s="715">
        <v>990</v>
      </c>
      <c r="J28" s="520"/>
    </row>
    <row r="29" spans="1:10">
      <c r="A29" s="98"/>
      <c r="B29" s="38"/>
      <c r="C29" s="39"/>
      <c r="D29" s="86"/>
      <c r="E29" s="203" t="s">
        <v>169</v>
      </c>
      <c r="F29" s="20"/>
      <c r="G29" s="654">
        <v>3200</v>
      </c>
      <c r="H29" s="460">
        <f t="shared" si="0"/>
        <v>3200</v>
      </c>
      <c r="I29" s="715">
        <v>3200</v>
      </c>
      <c r="J29" s="520"/>
    </row>
    <row r="30" spans="1:10">
      <c r="A30" s="98"/>
      <c r="B30" s="38"/>
      <c r="C30" s="39"/>
      <c r="D30" s="86"/>
      <c r="E30" s="203" t="s">
        <v>172</v>
      </c>
      <c r="F30" s="20"/>
      <c r="G30" s="654">
        <v>450</v>
      </c>
      <c r="H30" s="460">
        <f t="shared" si="0"/>
        <v>450</v>
      </c>
      <c r="I30" s="715">
        <v>450</v>
      </c>
      <c r="J30" s="520"/>
    </row>
    <row r="31" spans="1:10" ht="15.75" thickBot="1">
      <c r="A31" s="98"/>
      <c r="B31" s="38"/>
      <c r="C31" s="39"/>
      <c r="D31" s="86"/>
      <c r="E31" s="551" t="s">
        <v>173</v>
      </c>
      <c r="F31" s="20"/>
      <c r="G31" s="654">
        <v>300</v>
      </c>
      <c r="H31" s="460">
        <f t="shared" si="0"/>
        <v>300</v>
      </c>
      <c r="I31" s="715">
        <v>300</v>
      </c>
      <c r="J31" s="520"/>
    </row>
    <row r="32" spans="1:10" ht="24">
      <c r="A32" s="98"/>
      <c r="B32" s="38"/>
      <c r="C32" s="39"/>
      <c r="D32" s="86"/>
      <c r="E32" s="555" t="s">
        <v>963</v>
      </c>
      <c r="F32" s="20"/>
      <c r="G32" s="654"/>
      <c r="H32" s="460"/>
      <c r="I32" s="715"/>
      <c r="J32" s="520"/>
    </row>
    <row r="33" spans="1:10">
      <c r="A33" s="98"/>
      <c r="B33" s="38"/>
      <c r="C33" s="39"/>
      <c r="D33" s="86"/>
      <c r="E33" s="556" t="s">
        <v>964</v>
      </c>
      <c r="F33" s="20"/>
      <c r="G33" s="654">
        <v>6</v>
      </c>
      <c r="H33" s="460">
        <f t="shared" si="0"/>
        <v>6</v>
      </c>
      <c r="I33" s="715">
        <v>6</v>
      </c>
      <c r="J33" s="520"/>
    </row>
    <row r="34" spans="1:10">
      <c r="A34" s="98"/>
      <c r="B34" s="38"/>
      <c r="C34" s="39"/>
      <c r="D34" s="39"/>
      <c r="E34" s="203" t="s">
        <v>253</v>
      </c>
      <c r="F34" s="20"/>
      <c r="G34" s="654"/>
      <c r="H34" s="460"/>
      <c r="I34" s="715"/>
      <c r="J34" s="520"/>
    </row>
    <row r="35" spans="1:10">
      <c r="A35" s="98"/>
      <c r="B35" s="38"/>
      <c r="C35" s="39"/>
      <c r="D35" s="39"/>
      <c r="E35" s="203" t="s">
        <v>254</v>
      </c>
      <c r="F35" s="20"/>
      <c r="G35" s="654">
        <v>0</v>
      </c>
      <c r="H35" s="460">
        <f>I35+J35</f>
        <v>4200</v>
      </c>
      <c r="I35" s="715"/>
      <c r="J35" s="523">
        <v>4200</v>
      </c>
    </row>
    <row r="36" spans="1:10">
      <c r="A36" s="98"/>
      <c r="B36" s="38"/>
      <c r="C36" s="39"/>
      <c r="D36" s="86"/>
      <c r="E36" s="203" t="s">
        <v>249</v>
      </c>
      <c r="F36" s="20"/>
      <c r="G36" s="654"/>
      <c r="H36" s="460"/>
      <c r="I36" s="716"/>
      <c r="J36" s="520"/>
    </row>
    <row r="37" spans="1:10">
      <c r="A37" s="98"/>
      <c r="B37" s="38"/>
      <c r="C37" s="39"/>
      <c r="D37" s="86"/>
      <c r="E37" s="203" t="s">
        <v>250</v>
      </c>
      <c r="F37" s="20"/>
      <c r="G37" s="654">
        <v>0</v>
      </c>
      <c r="H37" s="460">
        <f t="shared" ref="H37" si="1">I37+J37</f>
        <v>365</v>
      </c>
      <c r="I37" s="716"/>
      <c r="J37" s="520">
        <v>365</v>
      </c>
    </row>
    <row r="38" spans="1:10">
      <c r="A38" s="98"/>
      <c r="B38" s="38"/>
      <c r="C38" s="39"/>
      <c r="D38" s="86"/>
      <c r="E38" s="203" t="s">
        <v>248</v>
      </c>
      <c r="F38" s="20"/>
      <c r="G38" s="654"/>
      <c r="H38" s="460"/>
      <c r="I38" s="716"/>
      <c r="J38" s="566">
        <v>300</v>
      </c>
    </row>
    <row r="39" spans="1:10">
      <c r="A39" s="98">
        <v>2130</v>
      </c>
      <c r="B39" s="35" t="s">
        <v>347</v>
      </c>
      <c r="C39" s="133" t="s">
        <v>133</v>
      </c>
      <c r="D39" s="134" t="s">
        <v>256</v>
      </c>
      <c r="E39" s="90" t="s">
        <v>549</v>
      </c>
      <c r="F39" s="22" t="s">
        <v>550</v>
      </c>
      <c r="G39" s="655">
        <v>1415.7</v>
      </c>
      <c r="H39" s="460">
        <f t="shared" si="0"/>
        <v>1715.7</v>
      </c>
      <c r="I39" s="715">
        <f>I43</f>
        <v>1715.7</v>
      </c>
      <c r="J39" s="110"/>
    </row>
    <row r="40" spans="1:10" s="19" customFormat="1" ht="10.5" customHeight="1">
      <c r="A40" s="98"/>
      <c r="B40" s="35"/>
      <c r="C40" s="133"/>
      <c r="D40" s="134"/>
      <c r="E40" s="89" t="s">
        <v>196</v>
      </c>
      <c r="F40" s="18"/>
      <c r="G40" s="657"/>
      <c r="H40" s="460"/>
      <c r="I40" s="714"/>
      <c r="J40" s="99"/>
    </row>
    <row r="41" spans="1:10" ht="24">
      <c r="A41" s="98">
        <v>2131</v>
      </c>
      <c r="B41" s="38" t="s">
        <v>347</v>
      </c>
      <c r="C41" s="390" t="s">
        <v>133</v>
      </c>
      <c r="D41" s="391" t="s">
        <v>257</v>
      </c>
      <c r="E41" s="89" t="s">
        <v>551</v>
      </c>
      <c r="F41" s="20" t="s">
        <v>552</v>
      </c>
      <c r="G41" s="654"/>
      <c r="H41" s="460"/>
      <c r="I41" s="716"/>
      <c r="J41" s="100"/>
    </row>
    <row r="42" spans="1:10" ht="14.25" customHeight="1">
      <c r="A42" s="98">
        <v>2132</v>
      </c>
      <c r="B42" s="38" t="s">
        <v>347</v>
      </c>
      <c r="C42" s="390">
        <v>3</v>
      </c>
      <c r="D42" s="391">
        <v>2</v>
      </c>
      <c r="E42" s="89" t="s">
        <v>553</v>
      </c>
      <c r="F42" s="20" t="s">
        <v>554</v>
      </c>
      <c r="G42" s="654"/>
      <c r="H42" s="460"/>
      <c r="I42" s="716"/>
      <c r="J42" s="100"/>
    </row>
    <row r="43" spans="1:10">
      <c r="A43" s="98">
        <v>2133</v>
      </c>
      <c r="B43" s="38" t="s">
        <v>347</v>
      </c>
      <c r="C43" s="390">
        <v>3</v>
      </c>
      <c r="D43" s="391">
        <v>3</v>
      </c>
      <c r="E43" s="89" t="s">
        <v>555</v>
      </c>
      <c r="F43" s="20" t="s">
        <v>556</v>
      </c>
      <c r="G43" s="654">
        <v>1415.7</v>
      </c>
      <c r="H43" s="460">
        <f t="shared" si="0"/>
        <v>1715.7</v>
      </c>
      <c r="I43" s="715">
        <f>I45+I46+I47+I48+I49+I50+I51</f>
        <v>1715.7</v>
      </c>
      <c r="J43" s="100"/>
    </row>
    <row r="44" spans="1:10" ht="25.5" customHeight="1">
      <c r="A44" s="98"/>
      <c r="B44" s="38"/>
      <c r="C44" s="39"/>
      <c r="D44" s="86"/>
      <c r="E44" s="89" t="s">
        <v>289</v>
      </c>
      <c r="F44" s="20"/>
      <c r="G44" s="654"/>
      <c r="H44" s="460"/>
      <c r="I44" s="716"/>
      <c r="J44" s="100"/>
    </row>
    <row r="45" spans="1:10">
      <c r="A45" s="98"/>
      <c r="B45" s="38"/>
      <c r="C45" s="39"/>
      <c r="D45" s="86"/>
      <c r="E45" s="553" t="s">
        <v>139</v>
      </c>
      <c r="F45" s="20"/>
      <c r="G45" s="654"/>
      <c r="H45" s="460"/>
      <c r="I45" s="716"/>
      <c r="J45" s="100"/>
    </row>
    <row r="46" spans="1:10">
      <c r="A46" s="98"/>
      <c r="B46" s="38"/>
      <c r="C46" s="39"/>
      <c r="D46" s="86"/>
      <c r="E46" s="553" t="s">
        <v>150</v>
      </c>
      <c r="F46" s="20"/>
      <c r="G46" s="654">
        <v>600</v>
      </c>
      <c r="H46" s="460">
        <f t="shared" si="0"/>
        <v>900</v>
      </c>
      <c r="I46" s="715">
        <v>900</v>
      </c>
      <c r="J46" s="100"/>
    </row>
    <row r="47" spans="1:10" ht="15.75" thickBot="1">
      <c r="A47" s="98"/>
      <c r="B47" s="38"/>
      <c r="C47" s="39"/>
      <c r="D47" s="86"/>
      <c r="E47" s="550" t="s">
        <v>156</v>
      </c>
      <c r="F47" s="20"/>
      <c r="G47" s="654">
        <v>315.7</v>
      </c>
      <c r="H47" s="460">
        <f t="shared" si="0"/>
        <v>315.7</v>
      </c>
      <c r="I47" s="716">
        <v>315.7</v>
      </c>
      <c r="J47" s="100"/>
    </row>
    <row r="48" spans="1:10">
      <c r="A48" s="98"/>
      <c r="B48" s="38"/>
      <c r="C48" s="39"/>
      <c r="D48" s="86"/>
      <c r="E48" s="553" t="s">
        <v>157</v>
      </c>
      <c r="F48" s="20"/>
      <c r="G48" s="654"/>
      <c r="H48" s="460"/>
      <c r="I48" s="716"/>
      <c r="J48" s="100"/>
    </row>
    <row r="49" spans="1:15">
      <c r="A49" s="98"/>
      <c r="B49" s="38"/>
      <c r="C49" s="39"/>
      <c r="D49" s="86"/>
      <c r="E49" s="553" t="s">
        <v>167</v>
      </c>
      <c r="F49" s="20"/>
      <c r="G49" s="654"/>
      <c r="H49" s="460"/>
      <c r="I49" s="716"/>
      <c r="J49" s="100"/>
    </row>
    <row r="50" spans="1:15">
      <c r="A50" s="98"/>
      <c r="B50" s="38"/>
      <c r="C50" s="39"/>
      <c r="D50" s="86"/>
      <c r="E50" s="569" t="s">
        <v>173</v>
      </c>
      <c r="F50" s="20"/>
      <c r="G50" s="654">
        <v>500</v>
      </c>
      <c r="H50" s="460">
        <f t="shared" si="0"/>
        <v>500</v>
      </c>
      <c r="I50" s="716">
        <v>500</v>
      </c>
      <c r="J50" s="100"/>
    </row>
    <row r="51" spans="1:15">
      <c r="A51" s="98"/>
      <c r="B51" s="38"/>
      <c r="C51" s="39"/>
      <c r="D51" s="86"/>
      <c r="E51" s="570" t="s">
        <v>980</v>
      </c>
      <c r="F51" s="20"/>
      <c r="G51" s="654"/>
      <c r="H51" s="460"/>
      <c r="I51" s="716"/>
      <c r="J51" s="100"/>
    </row>
    <row r="52" spans="1:15" ht="28.5">
      <c r="A52" s="98">
        <v>2160</v>
      </c>
      <c r="B52" s="35" t="s">
        <v>347</v>
      </c>
      <c r="C52" s="37">
        <v>6</v>
      </c>
      <c r="D52" s="85">
        <v>0</v>
      </c>
      <c r="E52" s="90" t="s">
        <v>565</v>
      </c>
      <c r="F52" s="18" t="s">
        <v>566</v>
      </c>
      <c r="G52" s="657">
        <v>8568</v>
      </c>
      <c r="H52" s="460">
        <f>I52+J52</f>
        <v>33314.300000000003</v>
      </c>
      <c r="I52" s="715">
        <f>I56+I57+I58+I59+I60+I61+I62+I63+I64</f>
        <v>8568</v>
      </c>
      <c r="J52" s="462">
        <f>J54</f>
        <v>24746.3</v>
      </c>
    </row>
    <row r="53" spans="1:15" s="19" customFormat="1" ht="10.5" customHeight="1">
      <c r="A53" s="98"/>
      <c r="B53" s="35"/>
      <c r="C53" s="37"/>
      <c r="D53" s="85"/>
      <c r="E53" s="89" t="s">
        <v>196</v>
      </c>
      <c r="F53" s="18"/>
      <c r="G53" s="657"/>
      <c r="H53" s="460"/>
      <c r="I53" s="714"/>
      <c r="J53" s="99"/>
    </row>
    <row r="54" spans="1:15" ht="24">
      <c r="A54" s="98">
        <v>2161</v>
      </c>
      <c r="B54" s="38" t="s">
        <v>347</v>
      </c>
      <c r="C54" s="39">
        <v>6</v>
      </c>
      <c r="D54" s="86">
        <v>1</v>
      </c>
      <c r="E54" s="522" t="s">
        <v>567</v>
      </c>
      <c r="F54" s="20" t="s">
        <v>568</v>
      </c>
      <c r="G54" s="654">
        <v>8568</v>
      </c>
      <c r="H54" s="460">
        <f>I54+J54</f>
        <v>33314.300000000003</v>
      </c>
      <c r="I54" s="715">
        <f>I56+I58+I60+I61+I62+I63+I64</f>
        <v>8568</v>
      </c>
      <c r="J54" s="520">
        <f>J65+J66+J68</f>
        <v>24746.3</v>
      </c>
    </row>
    <row r="55" spans="1:15" ht="26.25" customHeight="1">
      <c r="A55" s="98"/>
      <c r="B55" s="38"/>
      <c r="C55" s="39"/>
      <c r="D55" s="86"/>
      <c r="E55" s="89" t="s">
        <v>289</v>
      </c>
      <c r="F55" s="20"/>
      <c r="G55" s="654"/>
      <c r="H55" s="460"/>
      <c r="I55" s="716"/>
      <c r="J55" s="100"/>
    </row>
    <row r="56" spans="1:15">
      <c r="A56" s="98"/>
      <c r="B56" s="38"/>
      <c r="C56" s="39"/>
      <c r="D56" s="86"/>
      <c r="E56" s="549" t="s">
        <v>970</v>
      </c>
      <c r="F56" s="20"/>
      <c r="G56" s="654">
        <v>628</v>
      </c>
      <c r="H56" s="460">
        <f t="shared" si="0"/>
        <v>628</v>
      </c>
      <c r="I56" s="716">
        <v>628</v>
      </c>
      <c r="J56" s="100"/>
    </row>
    <row r="57" spans="1:15">
      <c r="A57" s="98"/>
      <c r="B57" s="38"/>
      <c r="C57" s="39"/>
      <c r="D57" s="86"/>
      <c r="E57" s="553" t="s">
        <v>143</v>
      </c>
      <c r="F57" s="20"/>
      <c r="G57" s="654"/>
      <c r="H57" s="460"/>
      <c r="I57" s="716"/>
      <c r="J57" s="100"/>
    </row>
    <row r="58" spans="1:15" ht="15.75" customHeight="1" thickBot="1">
      <c r="A58" s="98"/>
      <c r="B58" s="38"/>
      <c r="C58" s="39"/>
      <c r="D58" s="86"/>
      <c r="E58" s="550" t="s">
        <v>156</v>
      </c>
      <c r="F58" s="20"/>
      <c r="G58" s="654">
        <v>980</v>
      </c>
      <c r="H58" s="460">
        <f t="shared" si="0"/>
        <v>980</v>
      </c>
      <c r="I58" s="715">
        <v>980</v>
      </c>
      <c r="J58" s="100"/>
    </row>
    <row r="59" spans="1:15" ht="13.5" customHeight="1">
      <c r="A59" s="98"/>
      <c r="B59" s="38"/>
      <c r="C59" s="39"/>
      <c r="D59" s="86"/>
      <c r="E59" s="203" t="s">
        <v>169</v>
      </c>
      <c r="F59" s="20"/>
      <c r="G59" s="654"/>
      <c r="H59" s="460"/>
      <c r="I59" s="717"/>
      <c r="J59" s="100"/>
      <c r="K59" s="127"/>
      <c r="L59" s="127"/>
      <c r="M59" s="127"/>
      <c r="N59" s="127"/>
      <c r="O59" s="127"/>
    </row>
    <row r="60" spans="1:15">
      <c r="A60" s="98"/>
      <c r="B60" s="38"/>
      <c r="C60" s="39"/>
      <c r="D60" s="86"/>
      <c r="E60" s="553" t="s">
        <v>157</v>
      </c>
      <c r="F60" s="20"/>
      <c r="G60" s="654">
        <v>1800</v>
      </c>
      <c r="H60" s="460">
        <f t="shared" si="0"/>
        <v>1800</v>
      </c>
      <c r="I60" s="718">
        <v>1800</v>
      </c>
      <c r="J60" s="100"/>
    </row>
    <row r="61" spans="1:15" ht="15.75" thickBot="1">
      <c r="A61" s="98"/>
      <c r="B61" s="38"/>
      <c r="C61" s="39"/>
      <c r="D61" s="86"/>
      <c r="E61" s="551" t="s">
        <v>173</v>
      </c>
      <c r="F61" s="20"/>
      <c r="G61" s="654">
        <v>900</v>
      </c>
      <c r="H61" s="460">
        <f t="shared" si="0"/>
        <v>900</v>
      </c>
      <c r="I61" s="718">
        <v>900</v>
      </c>
      <c r="J61" s="100"/>
    </row>
    <row r="62" spans="1:15">
      <c r="A62" s="98"/>
      <c r="B62" s="38"/>
      <c r="C62" s="39"/>
      <c r="D62" s="86"/>
      <c r="E62" s="203" t="s">
        <v>980</v>
      </c>
      <c r="F62" s="20"/>
      <c r="G62" s="654">
        <v>3000</v>
      </c>
      <c r="H62" s="460">
        <f t="shared" si="0"/>
        <v>3000</v>
      </c>
      <c r="I62" s="718">
        <v>3000</v>
      </c>
      <c r="J62" s="100"/>
      <c r="K62" s="19"/>
      <c r="L62" s="19"/>
      <c r="M62" s="19"/>
      <c r="N62" s="19"/>
      <c r="O62" s="19"/>
    </row>
    <row r="63" spans="1:15" ht="24">
      <c r="A63" s="98"/>
      <c r="B63" s="38"/>
      <c r="C63" s="39"/>
      <c r="D63" s="86"/>
      <c r="E63" s="555" t="s">
        <v>965</v>
      </c>
      <c r="F63" s="20"/>
      <c r="G63" s="654">
        <v>910</v>
      </c>
      <c r="H63" s="460">
        <f t="shared" si="0"/>
        <v>910</v>
      </c>
      <c r="I63" s="718">
        <v>910</v>
      </c>
      <c r="J63" s="100"/>
    </row>
    <row r="64" spans="1:15">
      <c r="A64" s="98"/>
      <c r="B64" s="38"/>
      <c r="C64" s="39"/>
      <c r="D64" s="86"/>
      <c r="E64" s="203" t="s">
        <v>452</v>
      </c>
      <c r="F64" s="20"/>
      <c r="G64" s="654">
        <v>350</v>
      </c>
      <c r="H64" s="460">
        <f t="shared" si="0"/>
        <v>350</v>
      </c>
      <c r="I64" s="715">
        <v>350</v>
      </c>
      <c r="J64" s="100"/>
    </row>
    <row r="65" spans="1:15" ht="13.5" customHeight="1">
      <c r="A65" s="98"/>
      <c r="B65" s="38"/>
      <c r="C65" s="39"/>
      <c r="D65" s="86"/>
      <c r="E65" s="203" t="s">
        <v>253</v>
      </c>
      <c r="F65" s="20"/>
      <c r="G65" s="654"/>
      <c r="H65" s="460"/>
      <c r="I65" s="715"/>
      <c r="J65" s="460">
        <v>4500</v>
      </c>
    </row>
    <row r="66" spans="1:15">
      <c r="A66" s="98"/>
      <c r="B66" s="38"/>
      <c r="C66" s="39"/>
      <c r="D66" s="86"/>
      <c r="E66" s="203" t="s">
        <v>254</v>
      </c>
      <c r="F66" s="20"/>
      <c r="G66" s="654"/>
      <c r="H66" s="460"/>
      <c r="I66" s="716"/>
      <c r="J66" s="114">
        <v>19746.3</v>
      </c>
    </row>
    <row r="67" spans="1:15">
      <c r="A67" s="98"/>
      <c r="B67" s="38"/>
      <c r="C67" s="39"/>
      <c r="D67" s="86"/>
      <c r="E67" s="203" t="s">
        <v>249</v>
      </c>
      <c r="F67" s="20"/>
      <c r="G67" s="654"/>
      <c r="H67" s="460"/>
      <c r="I67" s="716"/>
      <c r="J67" s="114"/>
    </row>
    <row r="68" spans="1:15">
      <c r="A68" s="98"/>
      <c r="B68" s="38"/>
      <c r="C68" s="39"/>
      <c r="D68" s="86"/>
      <c r="E68" s="203" t="s">
        <v>248</v>
      </c>
      <c r="F68" s="20"/>
      <c r="G68" s="654"/>
      <c r="H68" s="460"/>
      <c r="I68" s="716"/>
      <c r="J68" s="100">
        <v>500</v>
      </c>
    </row>
    <row r="69" spans="1:15" ht="36" hidden="1">
      <c r="A69" s="98"/>
      <c r="B69" s="38"/>
      <c r="C69" s="39"/>
      <c r="D69" s="86"/>
      <c r="E69" s="89" t="s">
        <v>289</v>
      </c>
      <c r="F69" s="20"/>
      <c r="G69" s="654">
        <v>0</v>
      </c>
      <c r="H69" s="460">
        <f t="shared" si="0"/>
        <v>0</v>
      </c>
      <c r="I69" s="716"/>
      <c r="J69" s="100"/>
    </row>
    <row r="70" spans="1:15" hidden="1">
      <c r="A70" s="98"/>
      <c r="B70" s="38"/>
      <c r="C70" s="39"/>
      <c r="D70" s="86"/>
      <c r="E70" s="89" t="s">
        <v>290</v>
      </c>
      <c r="F70" s="20"/>
      <c r="G70" s="654">
        <v>0</v>
      </c>
      <c r="H70" s="460">
        <f t="shared" si="0"/>
        <v>0</v>
      </c>
      <c r="I70" s="716"/>
      <c r="J70" s="100"/>
    </row>
    <row r="71" spans="1:15" hidden="1">
      <c r="A71" s="98"/>
      <c r="B71" s="38"/>
      <c r="C71" s="39"/>
      <c r="D71" s="86"/>
      <c r="E71" s="89" t="s">
        <v>290</v>
      </c>
      <c r="F71" s="20"/>
      <c r="G71" s="654">
        <v>0</v>
      </c>
      <c r="H71" s="460">
        <f t="shared" si="0"/>
        <v>0</v>
      </c>
      <c r="I71" s="716"/>
      <c r="J71" s="100"/>
    </row>
    <row r="72" spans="1:15" hidden="1">
      <c r="A72" s="98">
        <v>2120</v>
      </c>
      <c r="B72" s="35" t="s">
        <v>347</v>
      </c>
      <c r="C72" s="37">
        <v>2</v>
      </c>
      <c r="D72" s="85">
        <v>0</v>
      </c>
      <c r="E72" s="90" t="s">
        <v>544</v>
      </c>
      <c r="F72" s="21" t="s">
        <v>545</v>
      </c>
      <c r="G72" s="657">
        <v>0</v>
      </c>
      <c r="H72" s="460">
        <f t="shared" si="0"/>
        <v>0</v>
      </c>
      <c r="I72" s="716"/>
      <c r="J72" s="100"/>
      <c r="K72" s="19"/>
      <c r="L72" s="19"/>
      <c r="M72" s="19"/>
      <c r="N72" s="19"/>
      <c r="O72" s="19"/>
    </row>
    <row r="73" spans="1:15" s="19" customFormat="1" ht="10.5" hidden="1" customHeight="1">
      <c r="A73" s="98"/>
      <c r="B73" s="35"/>
      <c r="C73" s="37"/>
      <c r="D73" s="85"/>
      <c r="E73" s="89" t="s">
        <v>196</v>
      </c>
      <c r="F73" s="18"/>
      <c r="G73" s="657">
        <v>0</v>
      </c>
      <c r="H73" s="460">
        <f t="shared" si="0"/>
        <v>0</v>
      </c>
      <c r="I73" s="714"/>
      <c r="J73" s="99"/>
      <c r="K73" s="10"/>
      <c r="L73" s="10"/>
      <c r="M73" s="10"/>
      <c r="N73" s="10"/>
      <c r="O73" s="10"/>
    </row>
    <row r="74" spans="1:15" ht="16.5" hidden="1" customHeight="1">
      <c r="A74" s="98">
        <v>2121</v>
      </c>
      <c r="B74" s="38" t="s">
        <v>347</v>
      </c>
      <c r="C74" s="39">
        <v>2</v>
      </c>
      <c r="D74" s="86">
        <v>1</v>
      </c>
      <c r="E74" s="91" t="s">
        <v>32</v>
      </c>
      <c r="F74" s="20" t="s">
        <v>546</v>
      </c>
      <c r="G74" s="654">
        <v>0</v>
      </c>
      <c r="H74" s="460">
        <f t="shared" si="0"/>
        <v>0</v>
      </c>
      <c r="I74" s="716"/>
      <c r="J74" s="100"/>
    </row>
    <row r="75" spans="1:15" ht="36" hidden="1">
      <c r="A75" s="98"/>
      <c r="B75" s="38"/>
      <c r="C75" s="39"/>
      <c r="D75" s="86"/>
      <c r="E75" s="89" t="s">
        <v>289</v>
      </c>
      <c r="F75" s="20"/>
      <c r="G75" s="654">
        <v>0</v>
      </c>
      <c r="H75" s="460">
        <f t="shared" si="0"/>
        <v>0</v>
      </c>
      <c r="I75" s="716"/>
      <c r="J75" s="100"/>
    </row>
    <row r="76" spans="1:15" hidden="1">
      <c r="A76" s="98"/>
      <c r="B76" s="38"/>
      <c r="C76" s="39"/>
      <c r="D76" s="86"/>
      <c r="E76" s="89" t="s">
        <v>290</v>
      </c>
      <c r="F76" s="20"/>
      <c r="G76" s="654">
        <v>0</v>
      </c>
      <c r="H76" s="460">
        <f t="shared" si="0"/>
        <v>0</v>
      </c>
      <c r="I76" s="716"/>
      <c r="J76" s="100"/>
    </row>
    <row r="77" spans="1:15" hidden="1">
      <c r="A77" s="98"/>
      <c r="B77" s="38"/>
      <c r="C77" s="39"/>
      <c r="D77" s="86"/>
      <c r="E77" s="89" t="s">
        <v>290</v>
      </c>
      <c r="F77" s="20"/>
      <c r="G77" s="654">
        <v>0</v>
      </c>
      <c r="H77" s="460">
        <f t="shared" si="0"/>
        <v>0</v>
      </c>
      <c r="I77" s="716"/>
      <c r="J77" s="100"/>
      <c r="K77" s="562"/>
      <c r="L77" s="563"/>
      <c r="M77" s="563"/>
    </row>
    <row r="78" spans="1:15" ht="28.5" hidden="1">
      <c r="A78" s="98">
        <v>2122</v>
      </c>
      <c r="B78" s="38" t="s">
        <v>347</v>
      </c>
      <c r="C78" s="39">
        <v>2</v>
      </c>
      <c r="D78" s="86">
        <v>2</v>
      </c>
      <c r="E78" s="89" t="s">
        <v>547</v>
      </c>
      <c r="F78" s="20" t="s">
        <v>548</v>
      </c>
      <c r="G78" s="654">
        <v>0</v>
      </c>
      <c r="H78" s="460">
        <f t="shared" si="0"/>
        <v>0</v>
      </c>
      <c r="I78" s="716"/>
      <c r="J78" s="100"/>
    </row>
    <row r="79" spans="1:15" ht="36" hidden="1">
      <c r="A79" s="98"/>
      <c r="B79" s="38"/>
      <c r="C79" s="39"/>
      <c r="D79" s="86"/>
      <c r="E79" s="89" t="s">
        <v>289</v>
      </c>
      <c r="F79" s="20"/>
      <c r="G79" s="654">
        <v>0</v>
      </c>
      <c r="H79" s="460">
        <f t="shared" si="0"/>
        <v>0</v>
      </c>
      <c r="I79" s="716"/>
      <c r="J79" s="100"/>
    </row>
    <row r="80" spans="1:15" hidden="1">
      <c r="A80" s="98"/>
      <c r="B80" s="38"/>
      <c r="C80" s="39"/>
      <c r="D80" s="86"/>
      <c r="E80" s="89" t="s">
        <v>290</v>
      </c>
      <c r="F80" s="20"/>
      <c r="G80" s="654">
        <v>0</v>
      </c>
      <c r="H80" s="460">
        <f t="shared" ref="H80:H143" si="2">I80</f>
        <v>0</v>
      </c>
      <c r="I80" s="716"/>
      <c r="J80" s="100"/>
    </row>
    <row r="81" spans="1:15" hidden="1">
      <c r="A81" s="98"/>
      <c r="B81" s="38"/>
      <c r="C81" s="39"/>
      <c r="D81" s="86"/>
      <c r="E81" s="89" t="s">
        <v>290</v>
      </c>
      <c r="F81" s="20"/>
      <c r="G81" s="654">
        <v>0</v>
      </c>
      <c r="H81" s="460">
        <f t="shared" si="2"/>
        <v>0</v>
      </c>
      <c r="I81" s="716"/>
      <c r="J81" s="100"/>
    </row>
    <row r="82" spans="1:15" hidden="1">
      <c r="A82" s="98">
        <v>2130</v>
      </c>
      <c r="B82" s="35" t="s">
        <v>347</v>
      </c>
      <c r="C82" s="37">
        <v>3</v>
      </c>
      <c r="D82" s="85">
        <v>0</v>
      </c>
      <c r="E82" s="90" t="s">
        <v>549</v>
      </c>
      <c r="F82" s="22" t="s">
        <v>550</v>
      </c>
      <c r="G82" s="655">
        <v>0</v>
      </c>
      <c r="H82" s="460">
        <f t="shared" si="2"/>
        <v>0</v>
      </c>
      <c r="I82" s="716"/>
      <c r="J82" s="100"/>
      <c r="K82" s="127"/>
      <c r="L82" s="127"/>
      <c r="M82" s="127"/>
      <c r="N82" s="127"/>
      <c r="O82" s="127"/>
    </row>
    <row r="83" spans="1:15" s="19" customFormat="1" ht="10.5" hidden="1" customHeight="1">
      <c r="A83" s="98"/>
      <c r="B83" s="35"/>
      <c r="C83" s="37"/>
      <c r="D83" s="85"/>
      <c r="E83" s="89" t="s">
        <v>196</v>
      </c>
      <c r="F83" s="18"/>
      <c r="G83" s="657">
        <v>0</v>
      </c>
      <c r="H83" s="460">
        <f t="shared" si="2"/>
        <v>0</v>
      </c>
      <c r="I83" s="714"/>
      <c r="J83" s="99"/>
      <c r="K83" s="10"/>
      <c r="L83" s="10"/>
      <c r="M83" s="10"/>
      <c r="N83" s="10"/>
      <c r="O83" s="10"/>
    </row>
    <row r="84" spans="1:15" ht="24" hidden="1">
      <c r="A84" s="98">
        <v>2131</v>
      </c>
      <c r="B84" s="38" t="s">
        <v>347</v>
      </c>
      <c r="C84" s="39">
        <v>3</v>
      </c>
      <c r="D84" s="86">
        <v>1</v>
      </c>
      <c r="E84" s="89" t="s">
        <v>551</v>
      </c>
      <c r="F84" s="20" t="s">
        <v>552</v>
      </c>
      <c r="G84" s="654">
        <v>0</v>
      </c>
      <c r="H84" s="460">
        <f t="shared" si="2"/>
        <v>0</v>
      </c>
      <c r="I84" s="716"/>
      <c r="J84" s="100"/>
    </row>
    <row r="85" spans="1:15" ht="36" hidden="1">
      <c r="A85" s="98"/>
      <c r="B85" s="38"/>
      <c r="C85" s="39"/>
      <c r="D85" s="86"/>
      <c r="E85" s="89" t="s">
        <v>289</v>
      </c>
      <c r="F85" s="20"/>
      <c r="G85" s="654">
        <v>0</v>
      </c>
      <c r="H85" s="460">
        <f t="shared" si="2"/>
        <v>0</v>
      </c>
      <c r="I85" s="716"/>
      <c r="J85" s="100"/>
      <c r="K85" s="19"/>
      <c r="L85" s="19"/>
      <c r="M85" s="19"/>
      <c r="N85" s="19"/>
      <c r="O85" s="19"/>
    </row>
    <row r="86" spans="1:15" hidden="1">
      <c r="A86" s="98"/>
      <c r="B86" s="38"/>
      <c r="C86" s="39"/>
      <c r="D86" s="86"/>
      <c r="E86" s="89" t="s">
        <v>290</v>
      </c>
      <c r="F86" s="20"/>
      <c r="G86" s="654">
        <v>0</v>
      </c>
      <c r="H86" s="460">
        <f t="shared" si="2"/>
        <v>0</v>
      </c>
      <c r="I86" s="716"/>
      <c r="J86" s="100"/>
    </row>
    <row r="87" spans="1:15" hidden="1">
      <c r="A87" s="98"/>
      <c r="B87" s="38"/>
      <c r="C87" s="39"/>
      <c r="D87" s="86"/>
      <c r="E87" s="89" t="s">
        <v>290</v>
      </c>
      <c r="F87" s="20"/>
      <c r="G87" s="654">
        <v>0</v>
      </c>
      <c r="H87" s="460">
        <f t="shared" si="2"/>
        <v>0</v>
      </c>
      <c r="I87" s="716"/>
      <c r="J87" s="100"/>
    </row>
    <row r="88" spans="1:15" ht="14.25" hidden="1" customHeight="1">
      <c r="A88" s="98">
        <v>2132</v>
      </c>
      <c r="B88" s="38" t="s">
        <v>347</v>
      </c>
      <c r="C88" s="39">
        <v>3</v>
      </c>
      <c r="D88" s="86">
        <v>2</v>
      </c>
      <c r="E88" s="89" t="s">
        <v>553</v>
      </c>
      <c r="F88" s="20" t="s">
        <v>554</v>
      </c>
      <c r="G88" s="654">
        <v>0</v>
      </c>
      <c r="H88" s="460">
        <f t="shared" si="2"/>
        <v>0</v>
      </c>
      <c r="I88" s="716"/>
      <c r="J88" s="100"/>
    </row>
    <row r="89" spans="1:15" ht="36" hidden="1">
      <c r="A89" s="98"/>
      <c r="B89" s="38"/>
      <c r="C89" s="39"/>
      <c r="D89" s="86"/>
      <c r="E89" s="89" t="s">
        <v>289</v>
      </c>
      <c r="F89" s="20"/>
      <c r="G89" s="654">
        <v>0</v>
      </c>
      <c r="H89" s="460">
        <f t="shared" si="2"/>
        <v>0</v>
      </c>
      <c r="I89" s="716"/>
      <c r="J89" s="100"/>
    </row>
    <row r="90" spans="1:15" hidden="1">
      <c r="A90" s="98"/>
      <c r="B90" s="38"/>
      <c r="C90" s="39"/>
      <c r="D90" s="86"/>
      <c r="E90" s="89" t="s">
        <v>290</v>
      </c>
      <c r="F90" s="20"/>
      <c r="G90" s="654">
        <v>0</v>
      </c>
      <c r="H90" s="460">
        <f t="shared" si="2"/>
        <v>0</v>
      </c>
      <c r="I90" s="716"/>
      <c r="J90" s="100"/>
    </row>
    <row r="91" spans="1:15" hidden="1">
      <c r="A91" s="98"/>
      <c r="B91" s="38"/>
      <c r="C91" s="39"/>
      <c r="D91" s="86"/>
      <c r="E91" s="89" t="s">
        <v>290</v>
      </c>
      <c r="F91" s="20"/>
      <c r="G91" s="654">
        <v>0</v>
      </c>
      <c r="H91" s="460">
        <f t="shared" si="2"/>
        <v>0</v>
      </c>
      <c r="I91" s="716"/>
      <c r="J91" s="100"/>
    </row>
    <row r="92" spans="1:15" hidden="1">
      <c r="A92" s="98">
        <v>2133</v>
      </c>
      <c r="B92" s="38" t="s">
        <v>347</v>
      </c>
      <c r="C92" s="39">
        <v>3</v>
      </c>
      <c r="D92" s="86">
        <v>3</v>
      </c>
      <c r="E92" s="89" t="s">
        <v>555</v>
      </c>
      <c r="F92" s="20" t="s">
        <v>556</v>
      </c>
      <c r="G92" s="654">
        <v>0</v>
      </c>
      <c r="H92" s="460">
        <f t="shared" si="2"/>
        <v>0</v>
      </c>
      <c r="I92" s="716"/>
      <c r="J92" s="100"/>
      <c r="K92" s="127"/>
      <c r="L92" s="127"/>
      <c r="M92" s="127"/>
      <c r="N92" s="127"/>
      <c r="O92" s="127"/>
    </row>
    <row r="93" spans="1:15" ht="36" hidden="1">
      <c r="A93" s="98"/>
      <c r="B93" s="38"/>
      <c r="C93" s="39"/>
      <c r="D93" s="86"/>
      <c r="E93" s="89" t="s">
        <v>289</v>
      </c>
      <c r="F93" s="20"/>
      <c r="G93" s="654">
        <v>0</v>
      </c>
      <c r="H93" s="460">
        <f t="shared" si="2"/>
        <v>0</v>
      </c>
      <c r="I93" s="716"/>
      <c r="J93" s="100"/>
    </row>
    <row r="94" spans="1:15" hidden="1">
      <c r="A94" s="98"/>
      <c r="B94" s="38"/>
      <c r="C94" s="39"/>
      <c r="D94" s="86"/>
      <c r="E94" s="89" t="s">
        <v>290</v>
      </c>
      <c r="F94" s="20"/>
      <c r="G94" s="654">
        <v>0</v>
      </c>
      <c r="H94" s="460">
        <f t="shared" si="2"/>
        <v>0</v>
      </c>
      <c r="I94" s="716"/>
      <c r="J94" s="100"/>
      <c r="K94" s="19"/>
      <c r="L94" s="19"/>
      <c r="M94" s="19"/>
      <c r="N94" s="19"/>
      <c r="O94" s="19"/>
    </row>
    <row r="95" spans="1:15" hidden="1">
      <c r="A95" s="98"/>
      <c r="B95" s="38"/>
      <c r="C95" s="39"/>
      <c r="D95" s="86"/>
      <c r="E95" s="89" t="s">
        <v>290</v>
      </c>
      <c r="F95" s="20"/>
      <c r="G95" s="654">
        <v>0</v>
      </c>
      <c r="H95" s="460">
        <f t="shared" si="2"/>
        <v>0</v>
      </c>
      <c r="I95" s="716"/>
      <c r="J95" s="100"/>
      <c r="K95" s="19"/>
      <c r="L95" s="19"/>
      <c r="M95" s="19"/>
      <c r="N95" s="19"/>
      <c r="O95" s="19"/>
    </row>
    <row r="96" spans="1:15" ht="12.75" hidden="1" customHeight="1">
      <c r="A96" s="98">
        <v>2140</v>
      </c>
      <c r="B96" s="35" t="s">
        <v>347</v>
      </c>
      <c r="C96" s="37">
        <v>4</v>
      </c>
      <c r="D96" s="85">
        <v>0</v>
      </c>
      <c r="E96" s="90" t="s">
        <v>557</v>
      </c>
      <c r="F96" s="18" t="s">
        <v>558</v>
      </c>
      <c r="G96" s="657">
        <v>0</v>
      </c>
      <c r="H96" s="460">
        <f t="shared" si="2"/>
        <v>0</v>
      </c>
      <c r="I96" s="716"/>
      <c r="J96" s="100"/>
      <c r="K96" s="19"/>
      <c r="L96" s="19"/>
      <c r="M96" s="19"/>
      <c r="N96" s="19"/>
      <c r="O96" s="19"/>
    </row>
    <row r="97" spans="1:15" s="19" customFormat="1" ht="10.5" hidden="1" customHeight="1">
      <c r="A97" s="98"/>
      <c r="B97" s="35"/>
      <c r="C97" s="37"/>
      <c r="D97" s="85"/>
      <c r="E97" s="89" t="s">
        <v>196</v>
      </c>
      <c r="F97" s="18"/>
      <c r="G97" s="657">
        <v>0</v>
      </c>
      <c r="H97" s="460">
        <f t="shared" si="2"/>
        <v>0</v>
      </c>
      <c r="I97" s="714"/>
      <c r="J97" s="99"/>
    </row>
    <row r="98" spans="1:15" hidden="1">
      <c r="A98" s="98">
        <v>2141</v>
      </c>
      <c r="B98" s="38" t="s">
        <v>347</v>
      </c>
      <c r="C98" s="39">
        <v>4</v>
      </c>
      <c r="D98" s="86">
        <v>1</v>
      </c>
      <c r="E98" s="89" t="s">
        <v>559</v>
      </c>
      <c r="F98" s="23" t="s">
        <v>560</v>
      </c>
      <c r="G98" s="654">
        <v>0</v>
      </c>
      <c r="H98" s="460">
        <f t="shared" si="2"/>
        <v>0</v>
      </c>
      <c r="I98" s="716"/>
      <c r="J98" s="100"/>
      <c r="K98" s="19"/>
      <c r="L98" s="19"/>
      <c r="M98" s="19"/>
      <c r="N98" s="19"/>
      <c r="O98" s="19"/>
    </row>
    <row r="99" spans="1:15" ht="36" hidden="1">
      <c r="A99" s="98"/>
      <c r="B99" s="38"/>
      <c r="C99" s="39"/>
      <c r="D99" s="86"/>
      <c r="E99" s="89" t="s">
        <v>289</v>
      </c>
      <c r="F99" s="20"/>
      <c r="G99" s="654">
        <v>0</v>
      </c>
      <c r="H99" s="460">
        <f t="shared" si="2"/>
        <v>0</v>
      </c>
      <c r="I99" s="716"/>
      <c r="J99" s="100"/>
    </row>
    <row r="100" spans="1:15" hidden="1">
      <c r="A100" s="98"/>
      <c r="B100" s="38"/>
      <c r="C100" s="39"/>
      <c r="D100" s="86"/>
      <c r="E100" s="89" t="s">
        <v>290</v>
      </c>
      <c r="F100" s="20"/>
      <c r="G100" s="654">
        <v>0</v>
      </c>
      <c r="H100" s="460">
        <f t="shared" si="2"/>
        <v>0</v>
      </c>
      <c r="I100" s="716"/>
      <c r="J100" s="100"/>
    </row>
    <row r="101" spans="1:15" hidden="1">
      <c r="A101" s="98"/>
      <c r="B101" s="38"/>
      <c r="C101" s="39"/>
      <c r="D101" s="86"/>
      <c r="E101" s="89" t="s">
        <v>290</v>
      </c>
      <c r="F101" s="20"/>
      <c r="G101" s="654">
        <v>0</v>
      </c>
      <c r="H101" s="460">
        <f t="shared" si="2"/>
        <v>0</v>
      </c>
      <c r="I101" s="716"/>
      <c r="J101" s="100"/>
    </row>
    <row r="102" spans="1:15" ht="36" hidden="1">
      <c r="A102" s="98">
        <v>2150</v>
      </c>
      <c r="B102" s="35" t="s">
        <v>347</v>
      </c>
      <c r="C102" s="37">
        <v>5</v>
      </c>
      <c r="D102" s="85">
        <v>0</v>
      </c>
      <c r="E102" s="90" t="s">
        <v>561</v>
      </c>
      <c r="F102" s="18" t="s">
        <v>562</v>
      </c>
      <c r="G102" s="657">
        <v>0</v>
      </c>
      <c r="H102" s="460">
        <f t="shared" si="2"/>
        <v>0</v>
      </c>
      <c r="I102" s="716"/>
      <c r="J102" s="100"/>
    </row>
    <row r="103" spans="1:15" s="19" customFormat="1" ht="10.5" hidden="1" customHeight="1">
      <c r="A103" s="98"/>
      <c r="B103" s="35"/>
      <c r="C103" s="37"/>
      <c r="D103" s="85"/>
      <c r="E103" s="89" t="s">
        <v>196</v>
      </c>
      <c r="F103" s="18"/>
      <c r="G103" s="657">
        <v>0</v>
      </c>
      <c r="H103" s="460">
        <f t="shared" si="2"/>
        <v>0</v>
      </c>
      <c r="I103" s="714"/>
      <c r="J103" s="99"/>
      <c r="K103" s="10"/>
      <c r="L103" s="10"/>
      <c r="M103" s="10"/>
      <c r="N103" s="10"/>
      <c r="O103" s="10"/>
    </row>
    <row r="104" spans="1:15" ht="24" hidden="1">
      <c r="A104" s="98">
        <v>2151</v>
      </c>
      <c r="B104" s="38" t="s">
        <v>347</v>
      </c>
      <c r="C104" s="39">
        <v>5</v>
      </c>
      <c r="D104" s="86">
        <v>1</v>
      </c>
      <c r="E104" s="89" t="s">
        <v>563</v>
      </c>
      <c r="F104" s="23" t="s">
        <v>564</v>
      </c>
      <c r="G104" s="654">
        <v>0</v>
      </c>
      <c r="H104" s="460">
        <f t="shared" si="2"/>
        <v>0</v>
      </c>
      <c r="I104" s="716"/>
      <c r="J104" s="100"/>
    </row>
    <row r="105" spans="1:15" ht="36" hidden="1">
      <c r="A105" s="98"/>
      <c r="B105" s="38"/>
      <c r="C105" s="39"/>
      <c r="D105" s="86"/>
      <c r="E105" s="89" t="s">
        <v>289</v>
      </c>
      <c r="F105" s="20"/>
      <c r="G105" s="654">
        <v>0</v>
      </c>
      <c r="H105" s="460">
        <f t="shared" si="2"/>
        <v>0</v>
      </c>
      <c r="I105" s="716"/>
      <c r="J105" s="100"/>
    </row>
    <row r="106" spans="1:15" hidden="1">
      <c r="A106" s="98"/>
      <c r="B106" s="38"/>
      <c r="C106" s="39"/>
      <c r="D106" s="86"/>
      <c r="E106" s="89" t="s">
        <v>290</v>
      </c>
      <c r="F106" s="20"/>
      <c r="G106" s="654">
        <v>0</v>
      </c>
      <c r="H106" s="460">
        <f t="shared" si="2"/>
        <v>0</v>
      </c>
      <c r="I106" s="716"/>
      <c r="J106" s="100"/>
    </row>
    <row r="107" spans="1:15" hidden="1">
      <c r="A107" s="98"/>
      <c r="B107" s="38"/>
      <c r="C107" s="39"/>
      <c r="D107" s="86"/>
      <c r="E107" s="89" t="s">
        <v>290</v>
      </c>
      <c r="F107" s="20"/>
      <c r="G107" s="654">
        <v>0</v>
      </c>
      <c r="H107" s="460">
        <f t="shared" si="2"/>
        <v>0</v>
      </c>
      <c r="I107" s="716"/>
      <c r="J107" s="100"/>
    </row>
    <row r="108" spans="1:15" ht="28.5" hidden="1">
      <c r="A108" s="98">
        <v>2160</v>
      </c>
      <c r="B108" s="35" t="s">
        <v>347</v>
      </c>
      <c r="C108" s="37">
        <v>6</v>
      </c>
      <c r="D108" s="85">
        <v>0</v>
      </c>
      <c r="E108" s="90" t="s">
        <v>565</v>
      </c>
      <c r="F108" s="18" t="s">
        <v>566</v>
      </c>
      <c r="G108" s="657">
        <v>0</v>
      </c>
      <c r="H108" s="460">
        <f t="shared" si="2"/>
        <v>0</v>
      </c>
      <c r="I108" s="716"/>
      <c r="J108" s="100"/>
    </row>
    <row r="109" spans="1:15" s="19" customFormat="1" ht="10.5" hidden="1" customHeight="1">
      <c r="A109" s="98"/>
      <c r="B109" s="35"/>
      <c r="C109" s="37"/>
      <c r="D109" s="85"/>
      <c r="E109" s="89" t="s">
        <v>196</v>
      </c>
      <c r="F109" s="18"/>
      <c r="G109" s="657">
        <v>0</v>
      </c>
      <c r="H109" s="460">
        <f t="shared" si="2"/>
        <v>0</v>
      </c>
      <c r="I109" s="714"/>
      <c r="J109" s="99"/>
      <c r="K109" s="10"/>
      <c r="L109" s="10"/>
      <c r="M109" s="10"/>
      <c r="N109" s="10"/>
      <c r="O109" s="10"/>
    </row>
    <row r="110" spans="1:15" ht="24" hidden="1">
      <c r="A110" s="98">
        <v>2161</v>
      </c>
      <c r="B110" s="38" t="s">
        <v>347</v>
      </c>
      <c r="C110" s="39">
        <v>6</v>
      </c>
      <c r="D110" s="86">
        <v>1</v>
      </c>
      <c r="E110" s="89" t="s">
        <v>567</v>
      </c>
      <c r="F110" s="20" t="s">
        <v>568</v>
      </c>
      <c r="G110" s="654">
        <v>0</v>
      </c>
      <c r="H110" s="460">
        <f t="shared" si="2"/>
        <v>0</v>
      </c>
      <c r="I110" s="716"/>
      <c r="J110" s="100"/>
      <c r="K110" s="19"/>
      <c r="L110" s="19"/>
      <c r="M110" s="19"/>
      <c r="N110" s="19"/>
      <c r="O110" s="19"/>
    </row>
    <row r="111" spans="1:15" ht="36" hidden="1">
      <c r="A111" s="98"/>
      <c r="B111" s="38"/>
      <c r="C111" s="39"/>
      <c r="D111" s="86"/>
      <c r="E111" s="89" t="s">
        <v>289</v>
      </c>
      <c r="F111" s="20"/>
      <c r="G111" s="654">
        <v>0</v>
      </c>
      <c r="H111" s="460">
        <f t="shared" si="2"/>
        <v>0</v>
      </c>
      <c r="I111" s="716"/>
      <c r="J111" s="100"/>
    </row>
    <row r="112" spans="1:15" hidden="1">
      <c r="A112" s="98"/>
      <c r="B112" s="38"/>
      <c r="C112" s="39"/>
      <c r="D112" s="86"/>
      <c r="E112" s="89" t="s">
        <v>290</v>
      </c>
      <c r="F112" s="20"/>
      <c r="G112" s="654">
        <v>0</v>
      </c>
      <c r="H112" s="460">
        <f t="shared" si="2"/>
        <v>0</v>
      </c>
      <c r="I112" s="716"/>
      <c r="J112" s="100"/>
    </row>
    <row r="113" spans="1:15" hidden="1">
      <c r="A113" s="98"/>
      <c r="B113" s="38"/>
      <c r="C113" s="39"/>
      <c r="D113" s="86"/>
      <c r="E113" s="89" t="s">
        <v>290</v>
      </c>
      <c r="F113" s="20"/>
      <c r="G113" s="654">
        <v>0</v>
      </c>
      <c r="H113" s="460">
        <f t="shared" si="2"/>
        <v>0</v>
      </c>
      <c r="I113" s="716"/>
      <c r="J113" s="100"/>
    </row>
    <row r="114" spans="1:15" hidden="1">
      <c r="A114" s="98">
        <v>2170</v>
      </c>
      <c r="B114" s="35" t="s">
        <v>347</v>
      </c>
      <c r="C114" s="37">
        <v>7</v>
      </c>
      <c r="D114" s="85">
        <v>0</v>
      </c>
      <c r="E114" s="90" t="s">
        <v>397</v>
      </c>
      <c r="F114" s="20"/>
      <c r="G114" s="654">
        <v>0</v>
      </c>
      <c r="H114" s="460">
        <f t="shared" si="2"/>
        <v>0</v>
      </c>
      <c r="I114" s="716"/>
      <c r="J114" s="100"/>
    </row>
    <row r="115" spans="1:15" s="19" customFormat="1" ht="10.5" hidden="1" customHeight="1">
      <c r="A115" s="98"/>
      <c r="B115" s="35"/>
      <c r="C115" s="37"/>
      <c r="D115" s="85"/>
      <c r="E115" s="89" t="s">
        <v>196</v>
      </c>
      <c r="F115" s="18"/>
      <c r="G115" s="657">
        <v>0</v>
      </c>
      <c r="H115" s="460">
        <f t="shared" si="2"/>
        <v>0</v>
      </c>
      <c r="I115" s="714"/>
      <c r="J115" s="99"/>
      <c r="K115" s="127"/>
      <c r="L115" s="127"/>
      <c r="M115" s="127"/>
      <c r="N115" s="127"/>
      <c r="O115" s="127"/>
    </row>
    <row r="116" spans="1:15" hidden="1">
      <c r="A116" s="98">
        <v>2171</v>
      </c>
      <c r="B116" s="38" t="s">
        <v>347</v>
      </c>
      <c r="C116" s="39">
        <v>7</v>
      </c>
      <c r="D116" s="86">
        <v>1</v>
      </c>
      <c r="E116" s="89" t="s">
        <v>397</v>
      </c>
      <c r="F116" s="20"/>
      <c r="G116" s="654">
        <v>0</v>
      </c>
      <c r="H116" s="460">
        <f t="shared" si="2"/>
        <v>0</v>
      </c>
      <c r="I116" s="716"/>
      <c r="J116" s="100"/>
      <c r="K116" s="127"/>
      <c r="L116" s="127"/>
      <c r="M116" s="127"/>
      <c r="N116" s="127"/>
      <c r="O116" s="127"/>
    </row>
    <row r="117" spans="1:15" ht="36" hidden="1">
      <c r="A117" s="98"/>
      <c r="B117" s="38"/>
      <c r="C117" s="39"/>
      <c r="D117" s="86"/>
      <c r="E117" s="89" t="s">
        <v>289</v>
      </c>
      <c r="F117" s="20"/>
      <c r="G117" s="654">
        <v>0</v>
      </c>
      <c r="H117" s="460">
        <f t="shared" si="2"/>
        <v>0</v>
      </c>
      <c r="I117" s="716"/>
      <c r="J117" s="100"/>
      <c r="K117" s="127"/>
      <c r="L117" s="127"/>
      <c r="M117" s="127"/>
      <c r="N117" s="127"/>
      <c r="O117" s="127"/>
    </row>
    <row r="118" spans="1:15" hidden="1">
      <c r="A118" s="98"/>
      <c r="B118" s="38"/>
      <c r="C118" s="39"/>
      <c r="D118" s="86"/>
      <c r="E118" s="89" t="s">
        <v>290</v>
      </c>
      <c r="F118" s="20"/>
      <c r="G118" s="654">
        <v>0</v>
      </c>
      <c r="H118" s="460">
        <f t="shared" si="2"/>
        <v>0</v>
      </c>
      <c r="I118" s="716"/>
      <c r="J118" s="100"/>
    </row>
    <row r="119" spans="1:15" hidden="1">
      <c r="A119" s="98"/>
      <c r="B119" s="38"/>
      <c r="C119" s="39"/>
      <c r="D119" s="86"/>
      <c r="E119" s="89" t="s">
        <v>290</v>
      </c>
      <c r="F119" s="20"/>
      <c r="G119" s="654">
        <v>0</v>
      </c>
      <c r="H119" s="460">
        <f t="shared" si="2"/>
        <v>0</v>
      </c>
      <c r="I119" s="716"/>
      <c r="J119" s="100"/>
    </row>
    <row r="120" spans="1:15" ht="29.25" hidden="1" customHeight="1">
      <c r="A120" s="98">
        <v>2180</v>
      </c>
      <c r="B120" s="35" t="s">
        <v>347</v>
      </c>
      <c r="C120" s="37">
        <v>8</v>
      </c>
      <c r="D120" s="85">
        <v>0</v>
      </c>
      <c r="E120" s="90" t="s">
        <v>569</v>
      </c>
      <c r="F120" s="18" t="s">
        <v>570</v>
      </c>
      <c r="G120" s="657">
        <v>0</v>
      </c>
      <c r="H120" s="460">
        <f t="shared" si="2"/>
        <v>0</v>
      </c>
      <c r="I120" s="716"/>
      <c r="J120" s="100"/>
      <c r="K120" s="19"/>
      <c r="L120" s="19"/>
      <c r="M120" s="19"/>
      <c r="N120" s="19"/>
      <c r="O120" s="19"/>
    </row>
    <row r="121" spans="1:15" s="19" customFormat="1" ht="10.5" hidden="1" customHeight="1">
      <c r="A121" s="98"/>
      <c r="B121" s="35"/>
      <c r="C121" s="37"/>
      <c r="D121" s="85"/>
      <c r="E121" s="89" t="s">
        <v>196</v>
      </c>
      <c r="F121" s="18"/>
      <c r="G121" s="657">
        <v>0</v>
      </c>
      <c r="H121" s="460">
        <f t="shared" si="2"/>
        <v>0</v>
      </c>
      <c r="I121" s="714"/>
      <c r="J121" s="99"/>
      <c r="K121" s="10"/>
      <c r="L121" s="10"/>
      <c r="M121" s="10"/>
      <c r="N121" s="10"/>
      <c r="O121" s="10"/>
    </row>
    <row r="122" spans="1:15" ht="28.5" hidden="1">
      <c r="A122" s="98">
        <v>2181</v>
      </c>
      <c r="B122" s="38" t="s">
        <v>347</v>
      </c>
      <c r="C122" s="39">
        <v>8</v>
      </c>
      <c r="D122" s="86">
        <v>1</v>
      </c>
      <c r="E122" s="89" t="s">
        <v>569</v>
      </c>
      <c r="F122" s="23" t="s">
        <v>571</v>
      </c>
      <c r="G122" s="654">
        <v>0</v>
      </c>
      <c r="H122" s="460">
        <f t="shared" si="2"/>
        <v>0</v>
      </c>
      <c r="I122" s="716"/>
      <c r="J122" s="100"/>
    </row>
    <row r="123" spans="1:15" hidden="1">
      <c r="A123" s="98"/>
      <c r="B123" s="38"/>
      <c r="C123" s="39"/>
      <c r="D123" s="86"/>
      <c r="E123" s="159" t="s">
        <v>196</v>
      </c>
      <c r="F123" s="23"/>
      <c r="G123" s="654">
        <v>0</v>
      </c>
      <c r="H123" s="460">
        <f t="shared" si="2"/>
        <v>0</v>
      </c>
      <c r="I123" s="716"/>
      <c r="J123" s="100"/>
    </row>
    <row r="124" spans="1:15" hidden="1">
      <c r="A124" s="98">
        <v>2182</v>
      </c>
      <c r="B124" s="38" t="s">
        <v>347</v>
      </c>
      <c r="C124" s="39">
        <v>8</v>
      </c>
      <c r="D124" s="86">
        <v>1</v>
      </c>
      <c r="E124" s="159" t="s">
        <v>204</v>
      </c>
      <c r="F124" s="23"/>
      <c r="G124" s="654">
        <v>0</v>
      </c>
      <c r="H124" s="460">
        <f t="shared" si="2"/>
        <v>0</v>
      </c>
      <c r="I124" s="716"/>
      <c r="J124" s="100"/>
    </row>
    <row r="125" spans="1:15" hidden="1">
      <c r="A125" s="98">
        <v>2183</v>
      </c>
      <c r="B125" s="38" t="s">
        <v>347</v>
      </c>
      <c r="C125" s="39">
        <v>8</v>
      </c>
      <c r="D125" s="86">
        <v>1</v>
      </c>
      <c r="E125" s="159" t="s">
        <v>205</v>
      </c>
      <c r="F125" s="23"/>
      <c r="G125" s="654">
        <v>0</v>
      </c>
      <c r="H125" s="460">
        <f t="shared" si="2"/>
        <v>0</v>
      </c>
      <c r="I125" s="716"/>
      <c r="J125" s="100"/>
    </row>
    <row r="126" spans="1:15" ht="24" hidden="1">
      <c r="A126" s="98">
        <v>2184</v>
      </c>
      <c r="B126" s="38" t="s">
        <v>347</v>
      </c>
      <c r="C126" s="39">
        <v>8</v>
      </c>
      <c r="D126" s="86">
        <v>1</v>
      </c>
      <c r="E126" s="159" t="s">
        <v>210</v>
      </c>
      <c r="F126" s="23"/>
      <c r="G126" s="654">
        <v>0</v>
      </c>
      <c r="H126" s="460">
        <f t="shared" si="2"/>
        <v>0</v>
      </c>
      <c r="I126" s="716"/>
      <c r="J126" s="100"/>
    </row>
    <row r="127" spans="1:15" ht="36" hidden="1">
      <c r="A127" s="98"/>
      <c r="B127" s="38"/>
      <c r="C127" s="39"/>
      <c r="D127" s="86"/>
      <c r="E127" s="89" t="s">
        <v>289</v>
      </c>
      <c r="F127" s="20"/>
      <c r="G127" s="654">
        <v>0</v>
      </c>
      <c r="H127" s="460">
        <f t="shared" si="2"/>
        <v>0</v>
      </c>
      <c r="I127" s="716"/>
      <c r="J127" s="100"/>
    </row>
    <row r="128" spans="1:15" hidden="1">
      <c r="A128" s="98"/>
      <c r="B128" s="38"/>
      <c r="C128" s="39"/>
      <c r="D128" s="86"/>
      <c r="E128" s="89" t="s">
        <v>290</v>
      </c>
      <c r="F128" s="20"/>
      <c r="G128" s="654">
        <v>0</v>
      </c>
      <c r="H128" s="460">
        <f t="shared" si="2"/>
        <v>0</v>
      </c>
      <c r="I128" s="716"/>
      <c r="J128" s="100"/>
    </row>
    <row r="129" spans="1:15" hidden="1">
      <c r="A129" s="98"/>
      <c r="B129" s="38"/>
      <c r="C129" s="39"/>
      <c r="D129" s="86"/>
      <c r="E129" s="89" t="s">
        <v>290</v>
      </c>
      <c r="F129" s="20"/>
      <c r="G129" s="654">
        <v>0</v>
      </c>
      <c r="H129" s="460">
        <f t="shared" si="2"/>
        <v>0</v>
      </c>
      <c r="I129" s="716"/>
      <c r="J129" s="100"/>
    </row>
    <row r="130" spans="1:15" hidden="1">
      <c r="A130" s="98">
        <v>2185</v>
      </c>
      <c r="B130" s="38" t="s">
        <v>356</v>
      </c>
      <c r="C130" s="39">
        <v>8</v>
      </c>
      <c r="D130" s="86">
        <v>1</v>
      </c>
      <c r="E130" s="159"/>
      <c r="F130" s="23"/>
      <c r="G130" s="654">
        <v>0</v>
      </c>
      <c r="H130" s="460">
        <f t="shared" si="2"/>
        <v>0</v>
      </c>
      <c r="I130" s="716"/>
      <c r="J130" s="100"/>
      <c r="K130" s="127"/>
      <c r="L130" s="127"/>
      <c r="M130" s="127"/>
      <c r="N130" s="127"/>
      <c r="O130" s="127"/>
    </row>
    <row r="131" spans="1:15" s="127" customFormat="1" ht="40.5" hidden="1" customHeight="1">
      <c r="A131" s="123">
        <v>2200</v>
      </c>
      <c r="B131" s="35" t="s">
        <v>348</v>
      </c>
      <c r="C131" s="37">
        <v>0</v>
      </c>
      <c r="D131" s="85">
        <v>0</v>
      </c>
      <c r="E131" s="115" t="s">
        <v>35</v>
      </c>
      <c r="F131" s="124" t="s">
        <v>572</v>
      </c>
      <c r="G131" s="659">
        <v>0</v>
      </c>
      <c r="H131" s="460">
        <f t="shared" si="2"/>
        <v>0</v>
      </c>
      <c r="I131" s="719"/>
      <c r="J131" s="126"/>
      <c r="K131" s="10"/>
      <c r="L131" s="10"/>
      <c r="M131" s="10"/>
      <c r="N131" s="10"/>
      <c r="O131" s="10"/>
    </row>
    <row r="132" spans="1:15" ht="11.25" hidden="1" customHeight="1">
      <c r="A132" s="96"/>
      <c r="B132" s="35"/>
      <c r="C132" s="36"/>
      <c r="D132" s="84"/>
      <c r="E132" s="89" t="s">
        <v>195</v>
      </c>
      <c r="F132" s="17"/>
      <c r="G132" s="653">
        <v>0</v>
      </c>
      <c r="H132" s="460">
        <f t="shared" si="2"/>
        <v>0</v>
      </c>
      <c r="I132" s="713"/>
      <c r="J132" s="97"/>
    </row>
    <row r="133" spans="1:15" hidden="1">
      <c r="A133" s="98">
        <v>2210</v>
      </c>
      <c r="B133" s="35" t="s">
        <v>348</v>
      </c>
      <c r="C133" s="39">
        <v>1</v>
      </c>
      <c r="D133" s="86">
        <v>0</v>
      </c>
      <c r="E133" s="90" t="s">
        <v>573</v>
      </c>
      <c r="F133" s="24" t="s">
        <v>574</v>
      </c>
      <c r="G133" s="655">
        <v>0</v>
      </c>
      <c r="H133" s="460">
        <f t="shared" si="2"/>
        <v>0</v>
      </c>
      <c r="I133" s="716"/>
      <c r="J133" s="100"/>
    </row>
    <row r="134" spans="1:15" s="19" customFormat="1" ht="10.5" hidden="1" customHeight="1">
      <c r="A134" s="98"/>
      <c r="B134" s="35"/>
      <c r="C134" s="37"/>
      <c r="D134" s="85"/>
      <c r="E134" s="89" t="s">
        <v>196</v>
      </c>
      <c r="F134" s="18"/>
      <c r="G134" s="657">
        <v>0</v>
      </c>
      <c r="H134" s="460">
        <f t="shared" si="2"/>
        <v>0</v>
      </c>
      <c r="I134" s="714"/>
      <c r="J134" s="99"/>
    </row>
    <row r="135" spans="1:15" hidden="1">
      <c r="A135" s="98">
        <v>2211</v>
      </c>
      <c r="B135" s="38" t="s">
        <v>348</v>
      </c>
      <c r="C135" s="39">
        <v>1</v>
      </c>
      <c r="D135" s="86">
        <v>1</v>
      </c>
      <c r="E135" s="89" t="s">
        <v>575</v>
      </c>
      <c r="F135" s="23" t="s">
        <v>576</v>
      </c>
      <c r="G135" s="654">
        <v>0</v>
      </c>
      <c r="H135" s="460">
        <f t="shared" si="2"/>
        <v>0</v>
      </c>
      <c r="I135" s="716"/>
      <c r="J135" s="100"/>
    </row>
    <row r="136" spans="1:15" ht="36" hidden="1">
      <c r="A136" s="98"/>
      <c r="B136" s="38"/>
      <c r="C136" s="39"/>
      <c r="D136" s="86"/>
      <c r="E136" s="89" t="s">
        <v>289</v>
      </c>
      <c r="F136" s="20"/>
      <c r="G136" s="654">
        <v>0</v>
      </c>
      <c r="H136" s="460">
        <f t="shared" si="2"/>
        <v>0</v>
      </c>
      <c r="I136" s="716"/>
      <c r="J136" s="100"/>
    </row>
    <row r="137" spans="1:15" hidden="1">
      <c r="A137" s="98"/>
      <c r="B137" s="38"/>
      <c r="C137" s="39"/>
      <c r="D137" s="86"/>
      <c r="E137" s="89" t="s">
        <v>290</v>
      </c>
      <c r="F137" s="20"/>
      <c r="G137" s="654">
        <v>0</v>
      </c>
      <c r="H137" s="460">
        <f t="shared" si="2"/>
        <v>0</v>
      </c>
      <c r="I137" s="716"/>
      <c r="J137" s="100"/>
    </row>
    <row r="138" spans="1:15" hidden="1">
      <c r="A138" s="98"/>
      <c r="B138" s="38"/>
      <c r="C138" s="39"/>
      <c r="D138" s="86"/>
      <c r="E138" s="89" t="s">
        <v>290</v>
      </c>
      <c r="F138" s="20"/>
      <c r="G138" s="654">
        <v>0</v>
      </c>
      <c r="H138" s="460">
        <f t="shared" si="2"/>
        <v>0</v>
      </c>
      <c r="I138" s="716"/>
      <c r="J138" s="100"/>
    </row>
    <row r="139" spans="1:15" hidden="1">
      <c r="A139" s="98">
        <v>2220</v>
      </c>
      <c r="B139" s="35" t="s">
        <v>348</v>
      </c>
      <c r="C139" s="37">
        <v>2</v>
      </c>
      <c r="D139" s="85">
        <v>0</v>
      </c>
      <c r="E139" s="90" t="s">
        <v>577</v>
      </c>
      <c r="F139" s="24" t="s">
        <v>578</v>
      </c>
      <c r="G139" s="655">
        <v>0</v>
      </c>
      <c r="H139" s="460">
        <f t="shared" si="2"/>
        <v>0</v>
      </c>
      <c r="I139" s="716"/>
      <c r="J139" s="100"/>
      <c r="K139" s="19"/>
      <c r="L139" s="19"/>
      <c r="M139" s="19"/>
      <c r="N139" s="19"/>
      <c r="O139" s="19"/>
    </row>
    <row r="140" spans="1:15" s="19" customFormat="1" ht="10.5" hidden="1" customHeight="1">
      <c r="A140" s="98"/>
      <c r="B140" s="35"/>
      <c r="C140" s="37"/>
      <c r="D140" s="85"/>
      <c r="E140" s="89" t="s">
        <v>196</v>
      </c>
      <c r="F140" s="18"/>
      <c r="G140" s="657">
        <v>0</v>
      </c>
      <c r="H140" s="460">
        <f t="shared" si="2"/>
        <v>0</v>
      </c>
      <c r="I140" s="714"/>
      <c r="J140" s="99"/>
      <c r="K140" s="10"/>
      <c r="L140" s="10"/>
      <c r="M140" s="10"/>
      <c r="N140" s="10"/>
      <c r="O140" s="10"/>
    </row>
    <row r="141" spans="1:15" hidden="1">
      <c r="A141" s="98">
        <v>2221</v>
      </c>
      <c r="B141" s="38" t="s">
        <v>348</v>
      </c>
      <c r="C141" s="39">
        <v>2</v>
      </c>
      <c r="D141" s="86">
        <v>1</v>
      </c>
      <c r="E141" s="89" t="s">
        <v>579</v>
      </c>
      <c r="F141" s="23" t="s">
        <v>580</v>
      </c>
      <c r="G141" s="654">
        <v>0</v>
      </c>
      <c r="H141" s="460">
        <f t="shared" si="2"/>
        <v>0</v>
      </c>
      <c r="I141" s="716"/>
      <c r="J141" s="100"/>
    </row>
    <row r="142" spans="1:15" ht="36" hidden="1">
      <c r="A142" s="98"/>
      <c r="B142" s="38"/>
      <c r="C142" s="39"/>
      <c r="D142" s="86"/>
      <c r="E142" s="89" t="s">
        <v>289</v>
      </c>
      <c r="F142" s="20"/>
      <c r="G142" s="654">
        <v>0</v>
      </c>
      <c r="H142" s="460">
        <f t="shared" si="2"/>
        <v>0</v>
      </c>
      <c r="I142" s="716"/>
      <c r="J142" s="100"/>
    </row>
    <row r="143" spans="1:15" hidden="1">
      <c r="A143" s="98"/>
      <c r="B143" s="38"/>
      <c r="C143" s="39"/>
      <c r="D143" s="86"/>
      <c r="E143" s="89" t="s">
        <v>290</v>
      </c>
      <c r="F143" s="20"/>
      <c r="G143" s="654">
        <v>0</v>
      </c>
      <c r="H143" s="460">
        <f t="shared" si="2"/>
        <v>0</v>
      </c>
      <c r="I143" s="716"/>
      <c r="J143" s="100"/>
    </row>
    <row r="144" spans="1:15" hidden="1">
      <c r="A144" s="98"/>
      <c r="B144" s="38"/>
      <c r="C144" s="39"/>
      <c r="D144" s="86"/>
      <c r="E144" s="89" t="s">
        <v>290</v>
      </c>
      <c r="F144" s="20"/>
      <c r="G144" s="654">
        <v>0</v>
      </c>
      <c r="H144" s="460">
        <f t="shared" ref="H144:H207" si="3">I144</f>
        <v>0</v>
      </c>
      <c r="I144" s="716"/>
      <c r="J144" s="100"/>
      <c r="K144" s="127"/>
      <c r="L144" s="127"/>
      <c r="M144" s="127"/>
      <c r="N144" s="127"/>
      <c r="O144" s="127"/>
    </row>
    <row r="145" spans="1:15" hidden="1">
      <c r="A145" s="98">
        <v>2230</v>
      </c>
      <c r="B145" s="35" t="s">
        <v>348</v>
      </c>
      <c r="C145" s="39">
        <v>3</v>
      </c>
      <c r="D145" s="86">
        <v>0</v>
      </c>
      <c r="E145" s="90" t="s">
        <v>581</v>
      </c>
      <c r="F145" s="24" t="s">
        <v>582</v>
      </c>
      <c r="G145" s="655">
        <v>0</v>
      </c>
      <c r="H145" s="460">
        <f t="shared" si="3"/>
        <v>0</v>
      </c>
      <c r="I145" s="716"/>
      <c r="J145" s="100"/>
    </row>
    <row r="146" spans="1:15" s="19" customFormat="1" ht="10.5" hidden="1" customHeight="1">
      <c r="A146" s="98"/>
      <c r="B146" s="35"/>
      <c r="C146" s="37"/>
      <c r="D146" s="85"/>
      <c r="E146" s="89" t="s">
        <v>196</v>
      </c>
      <c r="F146" s="18"/>
      <c r="G146" s="657">
        <v>0</v>
      </c>
      <c r="H146" s="460">
        <f t="shared" si="3"/>
        <v>0</v>
      </c>
      <c r="I146" s="714"/>
      <c r="J146" s="99"/>
    </row>
    <row r="147" spans="1:15" hidden="1">
      <c r="A147" s="98">
        <v>2231</v>
      </c>
      <c r="B147" s="38" t="s">
        <v>348</v>
      </c>
      <c r="C147" s="39">
        <v>3</v>
      </c>
      <c r="D147" s="86">
        <v>1</v>
      </c>
      <c r="E147" s="89" t="s">
        <v>583</v>
      </c>
      <c r="F147" s="23" t="s">
        <v>584</v>
      </c>
      <c r="G147" s="654">
        <v>0</v>
      </c>
      <c r="H147" s="460">
        <f t="shared" si="3"/>
        <v>0</v>
      </c>
      <c r="I147" s="716"/>
      <c r="J147" s="100"/>
    </row>
    <row r="148" spans="1:15" ht="36" hidden="1">
      <c r="A148" s="98"/>
      <c r="B148" s="38"/>
      <c r="C148" s="39"/>
      <c r="D148" s="86"/>
      <c r="E148" s="89" t="s">
        <v>289</v>
      </c>
      <c r="F148" s="20"/>
      <c r="G148" s="654">
        <v>0</v>
      </c>
      <c r="H148" s="460">
        <f t="shared" si="3"/>
        <v>0</v>
      </c>
      <c r="I148" s="716"/>
      <c r="J148" s="100"/>
    </row>
    <row r="149" spans="1:15" hidden="1">
      <c r="A149" s="98"/>
      <c r="B149" s="38"/>
      <c r="C149" s="39"/>
      <c r="D149" s="86"/>
      <c r="E149" s="89" t="s">
        <v>290</v>
      </c>
      <c r="F149" s="20"/>
      <c r="G149" s="654">
        <v>0</v>
      </c>
      <c r="H149" s="460">
        <f t="shared" si="3"/>
        <v>0</v>
      </c>
      <c r="I149" s="716"/>
      <c r="J149" s="100"/>
    </row>
    <row r="150" spans="1:15" hidden="1">
      <c r="A150" s="98"/>
      <c r="B150" s="38"/>
      <c r="C150" s="39"/>
      <c r="D150" s="86"/>
      <c r="E150" s="89" t="s">
        <v>290</v>
      </c>
      <c r="F150" s="20"/>
      <c r="G150" s="654">
        <v>0</v>
      </c>
      <c r="H150" s="460">
        <f t="shared" si="3"/>
        <v>0</v>
      </c>
      <c r="I150" s="716"/>
      <c r="J150" s="100"/>
    </row>
    <row r="151" spans="1:15" ht="24" hidden="1">
      <c r="A151" s="98">
        <v>2240</v>
      </c>
      <c r="B151" s="35" t="s">
        <v>348</v>
      </c>
      <c r="C151" s="37">
        <v>4</v>
      </c>
      <c r="D151" s="85">
        <v>0</v>
      </c>
      <c r="E151" s="90" t="s">
        <v>585</v>
      </c>
      <c r="F151" s="18" t="s">
        <v>586</v>
      </c>
      <c r="G151" s="657">
        <v>0</v>
      </c>
      <c r="H151" s="460">
        <f t="shared" si="3"/>
        <v>0</v>
      </c>
      <c r="I151" s="716"/>
      <c r="J151" s="100"/>
    </row>
    <row r="152" spans="1:15" s="19" customFormat="1" ht="10.5" hidden="1" customHeight="1">
      <c r="A152" s="98"/>
      <c r="B152" s="35"/>
      <c r="C152" s="37"/>
      <c r="D152" s="85"/>
      <c r="E152" s="89" t="s">
        <v>196</v>
      </c>
      <c r="F152" s="18"/>
      <c r="G152" s="657">
        <v>0</v>
      </c>
      <c r="H152" s="460">
        <f t="shared" si="3"/>
        <v>0</v>
      </c>
      <c r="I152" s="714"/>
      <c r="J152" s="99"/>
      <c r="K152" s="10"/>
      <c r="L152" s="10"/>
      <c r="M152" s="10"/>
      <c r="N152" s="10"/>
      <c r="O152" s="10"/>
    </row>
    <row r="153" spans="1:15" ht="24" hidden="1">
      <c r="A153" s="98">
        <v>2241</v>
      </c>
      <c r="B153" s="38" t="s">
        <v>348</v>
      </c>
      <c r="C153" s="39">
        <v>4</v>
      </c>
      <c r="D153" s="86">
        <v>1</v>
      </c>
      <c r="E153" s="89" t="s">
        <v>585</v>
      </c>
      <c r="F153" s="23" t="s">
        <v>586</v>
      </c>
      <c r="G153" s="654">
        <v>0</v>
      </c>
      <c r="H153" s="460">
        <f t="shared" si="3"/>
        <v>0</v>
      </c>
      <c r="I153" s="716"/>
      <c r="J153" s="100"/>
    </row>
    <row r="154" spans="1:15" s="19" customFormat="1" ht="10.5" hidden="1" customHeight="1">
      <c r="A154" s="98"/>
      <c r="B154" s="35"/>
      <c r="C154" s="37"/>
      <c r="D154" s="85"/>
      <c r="E154" s="89" t="s">
        <v>196</v>
      </c>
      <c r="F154" s="18"/>
      <c r="G154" s="657">
        <v>0</v>
      </c>
      <c r="H154" s="460">
        <f t="shared" si="3"/>
        <v>0</v>
      </c>
      <c r="I154" s="714"/>
      <c r="J154" s="99"/>
      <c r="K154" s="10"/>
      <c r="L154" s="10"/>
      <c r="M154" s="10"/>
      <c r="N154" s="10"/>
      <c r="O154" s="10"/>
    </row>
    <row r="155" spans="1:15" hidden="1">
      <c r="A155" s="98">
        <v>2250</v>
      </c>
      <c r="B155" s="35" t="s">
        <v>348</v>
      </c>
      <c r="C155" s="37">
        <v>5</v>
      </c>
      <c r="D155" s="85">
        <v>0</v>
      </c>
      <c r="E155" s="90" t="s">
        <v>587</v>
      </c>
      <c r="F155" s="18" t="s">
        <v>588</v>
      </c>
      <c r="G155" s="657">
        <v>0</v>
      </c>
      <c r="H155" s="460">
        <f t="shared" si="3"/>
        <v>0</v>
      </c>
      <c r="I155" s="716"/>
      <c r="J155" s="100"/>
    </row>
    <row r="156" spans="1:15" s="19" customFormat="1" ht="10.5" hidden="1" customHeight="1">
      <c r="A156" s="98"/>
      <c r="B156" s="35"/>
      <c r="C156" s="37"/>
      <c r="D156" s="85"/>
      <c r="E156" s="89" t="s">
        <v>196</v>
      </c>
      <c r="F156" s="18"/>
      <c r="G156" s="657">
        <v>0</v>
      </c>
      <c r="H156" s="460">
        <f t="shared" si="3"/>
        <v>0</v>
      </c>
      <c r="I156" s="714"/>
      <c r="J156" s="99"/>
    </row>
    <row r="157" spans="1:15" hidden="1">
      <c r="A157" s="98">
        <v>2251</v>
      </c>
      <c r="B157" s="38" t="s">
        <v>348</v>
      </c>
      <c r="C157" s="39">
        <v>5</v>
      </c>
      <c r="D157" s="86">
        <v>1</v>
      </c>
      <c r="E157" s="89" t="s">
        <v>587</v>
      </c>
      <c r="F157" s="23" t="s">
        <v>589</v>
      </c>
      <c r="G157" s="654">
        <v>0</v>
      </c>
      <c r="H157" s="460">
        <f t="shared" si="3"/>
        <v>0</v>
      </c>
      <c r="I157" s="716"/>
      <c r="J157" s="100"/>
      <c r="K157" s="19"/>
      <c r="L157" s="19"/>
      <c r="M157" s="19"/>
      <c r="N157" s="19"/>
      <c r="O157" s="19"/>
    </row>
    <row r="158" spans="1:15" ht="36" hidden="1">
      <c r="A158" s="98"/>
      <c r="B158" s="38"/>
      <c r="C158" s="39"/>
      <c r="D158" s="86"/>
      <c r="E158" s="89" t="s">
        <v>289</v>
      </c>
      <c r="F158" s="20"/>
      <c r="G158" s="654">
        <v>0</v>
      </c>
      <c r="H158" s="460">
        <f t="shared" si="3"/>
        <v>0</v>
      </c>
      <c r="I158" s="716"/>
      <c r="J158" s="100"/>
      <c r="K158" s="19"/>
      <c r="L158" s="19"/>
      <c r="M158" s="19"/>
      <c r="N158" s="19"/>
      <c r="O158" s="19"/>
    </row>
    <row r="159" spans="1:15" hidden="1">
      <c r="A159" s="98"/>
      <c r="B159" s="38"/>
      <c r="C159" s="39"/>
      <c r="D159" s="86"/>
      <c r="E159" s="89" t="s">
        <v>290</v>
      </c>
      <c r="F159" s="20"/>
      <c r="G159" s="654">
        <v>0</v>
      </c>
      <c r="H159" s="460">
        <f t="shared" si="3"/>
        <v>0</v>
      </c>
      <c r="I159" s="716"/>
      <c r="J159" s="100"/>
    </row>
    <row r="160" spans="1:15" hidden="1">
      <c r="A160" s="98"/>
      <c r="B160" s="38"/>
      <c r="C160" s="39"/>
      <c r="D160" s="86"/>
      <c r="E160" s="89" t="s">
        <v>290</v>
      </c>
      <c r="F160" s="20"/>
      <c r="G160" s="654">
        <v>0</v>
      </c>
      <c r="H160" s="460">
        <f t="shared" si="3"/>
        <v>0</v>
      </c>
      <c r="I160" s="716"/>
      <c r="J160" s="100"/>
    </row>
    <row r="161" spans="1:15" s="127" customFormat="1" ht="58.5" hidden="1" customHeight="1">
      <c r="A161" s="123">
        <v>2300</v>
      </c>
      <c r="B161" s="40" t="s">
        <v>349</v>
      </c>
      <c r="C161" s="37">
        <v>0</v>
      </c>
      <c r="D161" s="85">
        <v>0</v>
      </c>
      <c r="E161" s="131" t="s">
        <v>36</v>
      </c>
      <c r="F161" s="124" t="s">
        <v>590</v>
      </c>
      <c r="G161" s="659">
        <v>0</v>
      </c>
      <c r="H161" s="460">
        <f t="shared" si="3"/>
        <v>0</v>
      </c>
      <c r="I161" s="719"/>
      <c r="J161" s="126"/>
      <c r="K161" s="10"/>
      <c r="L161" s="10"/>
      <c r="M161" s="10"/>
      <c r="N161" s="10"/>
      <c r="O161" s="10"/>
    </row>
    <row r="162" spans="1:15" ht="11.25" hidden="1" customHeight="1">
      <c r="A162" s="96"/>
      <c r="B162" s="35"/>
      <c r="C162" s="36"/>
      <c r="D162" s="84"/>
      <c r="E162" s="89" t="s">
        <v>195</v>
      </c>
      <c r="F162" s="17"/>
      <c r="G162" s="653">
        <v>0</v>
      </c>
      <c r="H162" s="460">
        <f t="shared" si="3"/>
        <v>0</v>
      </c>
      <c r="I162" s="713"/>
      <c r="J162" s="97"/>
    </row>
    <row r="163" spans="1:15" hidden="1">
      <c r="A163" s="98">
        <v>2310</v>
      </c>
      <c r="B163" s="40" t="s">
        <v>349</v>
      </c>
      <c r="C163" s="37">
        <v>1</v>
      </c>
      <c r="D163" s="85">
        <v>0</v>
      </c>
      <c r="E163" s="90" t="s">
        <v>117</v>
      </c>
      <c r="F163" s="18" t="s">
        <v>592</v>
      </c>
      <c r="G163" s="657">
        <v>0</v>
      </c>
      <c r="H163" s="460">
        <f t="shared" si="3"/>
        <v>0</v>
      </c>
      <c r="I163" s="716"/>
      <c r="J163" s="100"/>
    </row>
    <row r="164" spans="1:15" s="19" customFormat="1" ht="10.5" hidden="1" customHeight="1">
      <c r="A164" s="98"/>
      <c r="B164" s="35"/>
      <c r="C164" s="37"/>
      <c r="D164" s="85"/>
      <c r="E164" s="89" t="s">
        <v>196</v>
      </c>
      <c r="F164" s="18"/>
      <c r="G164" s="657">
        <v>0</v>
      </c>
      <c r="H164" s="460">
        <f t="shared" si="3"/>
        <v>0</v>
      </c>
      <c r="I164" s="714"/>
      <c r="J164" s="99"/>
      <c r="K164" s="10"/>
      <c r="L164" s="10"/>
      <c r="M164" s="10"/>
      <c r="N164" s="10"/>
      <c r="O164" s="10"/>
    </row>
    <row r="165" spans="1:15" hidden="1">
      <c r="A165" s="98">
        <v>2311</v>
      </c>
      <c r="B165" s="41" t="s">
        <v>349</v>
      </c>
      <c r="C165" s="39">
        <v>1</v>
      </c>
      <c r="D165" s="86">
        <v>1</v>
      </c>
      <c r="E165" s="89" t="s">
        <v>591</v>
      </c>
      <c r="F165" s="23" t="s">
        <v>593</v>
      </c>
      <c r="G165" s="654">
        <v>0</v>
      </c>
      <c r="H165" s="460">
        <f t="shared" si="3"/>
        <v>0</v>
      </c>
      <c r="I165" s="716"/>
      <c r="J165" s="100"/>
    </row>
    <row r="166" spans="1:15" ht="36" hidden="1">
      <c r="A166" s="98"/>
      <c r="B166" s="38"/>
      <c r="C166" s="39"/>
      <c r="D166" s="86"/>
      <c r="E166" s="89" t="s">
        <v>289</v>
      </c>
      <c r="F166" s="20"/>
      <c r="G166" s="654">
        <v>0</v>
      </c>
      <c r="H166" s="460">
        <f t="shared" si="3"/>
        <v>0</v>
      </c>
      <c r="I166" s="716"/>
      <c r="J166" s="100"/>
    </row>
    <row r="167" spans="1:15" hidden="1">
      <c r="A167" s="98"/>
      <c r="B167" s="38"/>
      <c r="C167" s="39"/>
      <c r="D167" s="86"/>
      <c r="E167" s="89" t="s">
        <v>290</v>
      </c>
      <c r="F167" s="20"/>
      <c r="G167" s="654">
        <v>0</v>
      </c>
      <c r="H167" s="460">
        <f t="shared" si="3"/>
        <v>0</v>
      </c>
      <c r="I167" s="716"/>
      <c r="J167" s="100"/>
      <c r="K167" s="19"/>
      <c r="L167" s="19"/>
      <c r="M167" s="19"/>
      <c r="N167" s="19"/>
      <c r="O167" s="19"/>
    </row>
    <row r="168" spans="1:15" hidden="1">
      <c r="A168" s="98"/>
      <c r="B168" s="38"/>
      <c r="C168" s="39"/>
      <c r="D168" s="86"/>
      <c r="E168" s="89" t="s">
        <v>290</v>
      </c>
      <c r="F168" s="20"/>
      <c r="G168" s="654">
        <v>0</v>
      </c>
      <c r="H168" s="460">
        <f t="shared" si="3"/>
        <v>0</v>
      </c>
      <c r="I168" s="716"/>
      <c r="J168" s="100"/>
    </row>
    <row r="169" spans="1:15" hidden="1">
      <c r="A169" s="98">
        <v>2312</v>
      </c>
      <c r="B169" s="41" t="s">
        <v>349</v>
      </c>
      <c r="C169" s="39">
        <v>1</v>
      </c>
      <c r="D169" s="86">
        <v>2</v>
      </c>
      <c r="E169" s="89" t="s">
        <v>118</v>
      </c>
      <c r="F169" s="23"/>
      <c r="G169" s="654">
        <v>0</v>
      </c>
      <c r="H169" s="460">
        <f t="shared" si="3"/>
        <v>0</v>
      </c>
      <c r="I169" s="716"/>
      <c r="J169" s="100"/>
    </row>
    <row r="170" spans="1:15" ht="36" hidden="1">
      <c r="A170" s="98"/>
      <c r="B170" s="38"/>
      <c r="C170" s="39"/>
      <c r="D170" s="86"/>
      <c r="E170" s="89" t="s">
        <v>289</v>
      </c>
      <c r="F170" s="20"/>
      <c r="G170" s="654">
        <v>0</v>
      </c>
      <c r="H170" s="460">
        <f t="shared" si="3"/>
        <v>0</v>
      </c>
      <c r="I170" s="716"/>
      <c r="J170" s="100"/>
    </row>
    <row r="171" spans="1:15" hidden="1">
      <c r="A171" s="98"/>
      <c r="B171" s="38"/>
      <c r="C171" s="39"/>
      <c r="D171" s="86"/>
      <c r="E171" s="89" t="s">
        <v>290</v>
      </c>
      <c r="F171" s="20"/>
      <c r="G171" s="654">
        <v>0</v>
      </c>
      <c r="H171" s="460">
        <f t="shared" si="3"/>
        <v>0</v>
      </c>
      <c r="I171" s="716"/>
      <c r="J171" s="100"/>
    </row>
    <row r="172" spans="1:15" hidden="1">
      <c r="A172" s="98"/>
      <c r="B172" s="38"/>
      <c r="C172" s="39"/>
      <c r="D172" s="86"/>
      <c r="E172" s="89" t="s">
        <v>290</v>
      </c>
      <c r="F172" s="20"/>
      <c r="G172" s="654">
        <v>0</v>
      </c>
      <c r="H172" s="460">
        <f t="shared" si="3"/>
        <v>0</v>
      </c>
      <c r="I172" s="716"/>
      <c r="J172" s="100"/>
    </row>
    <row r="173" spans="1:15" hidden="1">
      <c r="A173" s="98">
        <v>2313</v>
      </c>
      <c r="B173" s="41" t="s">
        <v>349</v>
      </c>
      <c r="C173" s="39">
        <v>1</v>
      </c>
      <c r="D173" s="86">
        <v>3</v>
      </c>
      <c r="E173" s="89" t="s">
        <v>119</v>
      </c>
      <c r="F173" s="23"/>
      <c r="G173" s="654">
        <v>0</v>
      </c>
      <c r="H173" s="460">
        <f t="shared" si="3"/>
        <v>0</v>
      </c>
      <c r="I173" s="716"/>
      <c r="J173" s="100"/>
    </row>
    <row r="174" spans="1:15" ht="36" hidden="1">
      <c r="A174" s="98"/>
      <c r="B174" s="38"/>
      <c r="C174" s="39"/>
      <c r="D174" s="86"/>
      <c r="E174" s="89" t="s">
        <v>289</v>
      </c>
      <c r="F174" s="20"/>
      <c r="G174" s="654">
        <v>0</v>
      </c>
      <c r="H174" s="460">
        <f t="shared" si="3"/>
        <v>0</v>
      </c>
      <c r="I174" s="716"/>
      <c r="J174" s="100"/>
    </row>
    <row r="175" spans="1:15" hidden="1">
      <c r="A175" s="98"/>
      <c r="B175" s="38"/>
      <c r="C175" s="39"/>
      <c r="D175" s="86"/>
      <c r="E175" s="89" t="s">
        <v>290</v>
      </c>
      <c r="F175" s="20"/>
      <c r="G175" s="654">
        <v>0</v>
      </c>
      <c r="H175" s="460">
        <f t="shared" si="3"/>
        <v>0</v>
      </c>
      <c r="I175" s="716"/>
      <c r="J175" s="100"/>
    </row>
    <row r="176" spans="1:15" hidden="1">
      <c r="A176" s="98"/>
      <c r="B176" s="38"/>
      <c r="C176" s="39"/>
      <c r="D176" s="86"/>
      <c r="E176" s="89" t="s">
        <v>290</v>
      </c>
      <c r="F176" s="20"/>
      <c r="G176" s="654">
        <v>0</v>
      </c>
      <c r="H176" s="460">
        <f t="shared" si="3"/>
        <v>0</v>
      </c>
      <c r="I176" s="716"/>
      <c r="J176" s="100"/>
    </row>
    <row r="177" spans="1:15" hidden="1">
      <c r="A177" s="98">
        <v>2320</v>
      </c>
      <c r="B177" s="40" t="s">
        <v>349</v>
      </c>
      <c r="C177" s="37">
        <v>2</v>
      </c>
      <c r="D177" s="85">
        <v>0</v>
      </c>
      <c r="E177" s="90" t="s">
        <v>120</v>
      </c>
      <c r="F177" s="18" t="s">
        <v>594</v>
      </c>
      <c r="G177" s="657">
        <v>0</v>
      </c>
      <c r="H177" s="460">
        <f t="shared" si="3"/>
        <v>0</v>
      </c>
      <c r="I177" s="716"/>
      <c r="J177" s="100"/>
    </row>
    <row r="178" spans="1:15" s="19" customFormat="1" ht="10.5" hidden="1" customHeight="1">
      <c r="A178" s="98"/>
      <c r="B178" s="35"/>
      <c r="C178" s="37"/>
      <c r="D178" s="85"/>
      <c r="E178" s="89" t="s">
        <v>196</v>
      </c>
      <c r="F178" s="18"/>
      <c r="G178" s="657">
        <v>0</v>
      </c>
      <c r="H178" s="460">
        <f t="shared" si="3"/>
        <v>0</v>
      </c>
      <c r="I178" s="714"/>
      <c r="J178" s="99"/>
      <c r="K178" s="10"/>
      <c r="L178" s="10"/>
      <c r="M178" s="10"/>
      <c r="N178" s="10"/>
      <c r="O178" s="10"/>
    </row>
    <row r="179" spans="1:15" hidden="1">
      <c r="A179" s="98">
        <v>2321</v>
      </c>
      <c r="B179" s="41" t="s">
        <v>349</v>
      </c>
      <c r="C179" s="39">
        <v>2</v>
      </c>
      <c r="D179" s="86">
        <v>1</v>
      </c>
      <c r="E179" s="89" t="s">
        <v>121</v>
      </c>
      <c r="F179" s="23" t="s">
        <v>595</v>
      </c>
      <c r="G179" s="654">
        <v>0</v>
      </c>
      <c r="H179" s="460">
        <f t="shared" si="3"/>
        <v>0</v>
      </c>
      <c r="I179" s="716"/>
      <c r="J179" s="100"/>
    </row>
    <row r="180" spans="1:15" ht="36" hidden="1">
      <c r="A180" s="98"/>
      <c r="B180" s="38"/>
      <c r="C180" s="39"/>
      <c r="D180" s="86"/>
      <c r="E180" s="89" t="s">
        <v>289</v>
      </c>
      <c r="F180" s="20"/>
      <c r="G180" s="654">
        <v>0</v>
      </c>
      <c r="H180" s="460">
        <f t="shared" si="3"/>
        <v>0</v>
      </c>
      <c r="I180" s="716"/>
      <c r="J180" s="100"/>
    </row>
    <row r="181" spans="1:15" hidden="1">
      <c r="A181" s="98"/>
      <c r="B181" s="38"/>
      <c r="C181" s="39"/>
      <c r="D181" s="86"/>
      <c r="E181" s="89" t="s">
        <v>290</v>
      </c>
      <c r="F181" s="20"/>
      <c r="G181" s="654">
        <v>0</v>
      </c>
      <c r="H181" s="460">
        <f t="shared" si="3"/>
        <v>0</v>
      </c>
      <c r="I181" s="716"/>
      <c r="J181" s="100"/>
    </row>
    <row r="182" spans="1:15" hidden="1">
      <c r="A182" s="98"/>
      <c r="B182" s="38"/>
      <c r="C182" s="39"/>
      <c r="D182" s="86"/>
      <c r="E182" s="89" t="s">
        <v>290</v>
      </c>
      <c r="F182" s="20"/>
      <c r="G182" s="654">
        <v>0</v>
      </c>
      <c r="H182" s="460">
        <f t="shared" si="3"/>
        <v>0</v>
      </c>
      <c r="I182" s="716"/>
      <c r="J182" s="100"/>
    </row>
    <row r="183" spans="1:15" ht="24" hidden="1">
      <c r="A183" s="98">
        <v>2330</v>
      </c>
      <c r="B183" s="40" t="s">
        <v>349</v>
      </c>
      <c r="C183" s="37">
        <v>3</v>
      </c>
      <c r="D183" s="85">
        <v>0</v>
      </c>
      <c r="E183" s="90" t="s">
        <v>122</v>
      </c>
      <c r="F183" s="18" t="s">
        <v>596</v>
      </c>
      <c r="G183" s="657">
        <v>0</v>
      </c>
      <c r="H183" s="460">
        <f t="shared" si="3"/>
        <v>0</v>
      </c>
      <c r="I183" s="716"/>
      <c r="J183" s="100"/>
    </row>
    <row r="184" spans="1:15" s="19" customFormat="1" ht="10.5" hidden="1" customHeight="1">
      <c r="A184" s="98"/>
      <c r="B184" s="35"/>
      <c r="C184" s="37"/>
      <c r="D184" s="85"/>
      <c r="E184" s="89" t="s">
        <v>196</v>
      </c>
      <c r="F184" s="18"/>
      <c r="G184" s="657">
        <v>0</v>
      </c>
      <c r="H184" s="460">
        <f t="shared" si="3"/>
        <v>0</v>
      </c>
      <c r="I184" s="714"/>
      <c r="J184" s="99"/>
      <c r="K184" s="10"/>
      <c r="L184" s="10"/>
      <c r="M184" s="10"/>
      <c r="N184" s="10"/>
      <c r="O184" s="10"/>
    </row>
    <row r="185" spans="1:15" hidden="1">
      <c r="A185" s="98">
        <v>2331</v>
      </c>
      <c r="B185" s="41" t="s">
        <v>349</v>
      </c>
      <c r="C185" s="39">
        <v>3</v>
      </c>
      <c r="D185" s="86">
        <v>1</v>
      </c>
      <c r="E185" s="89" t="s">
        <v>597</v>
      </c>
      <c r="F185" s="23" t="s">
        <v>598</v>
      </c>
      <c r="G185" s="654">
        <v>0</v>
      </c>
      <c r="H185" s="460">
        <f t="shared" si="3"/>
        <v>0</v>
      </c>
      <c r="I185" s="716"/>
      <c r="J185" s="100"/>
    </row>
    <row r="186" spans="1:15" ht="36" hidden="1">
      <c r="A186" s="98"/>
      <c r="B186" s="38"/>
      <c r="C186" s="39"/>
      <c r="D186" s="86"/>
      <c r="E186" s="89" t="s">
        <v>289</v>
      </c>
      <c r="F186" s="20"/>
      <c r="G186" s="654">
        <v>0</v>
      </c>
      <c r="H186" s="460">
        <f t="shared" si="3"/>
        <v>0</v>
      </c>
      <c r="I186" s="716"/>
      <c r="J186" s="100"/>
    </row>
    <row r="187" spans="1:15" hidden="1">
      <c r="A187" s="98"/>
      <c r="B187" s="38"/>
      <c r="C187" s="39"/>
      <c r="D187" s="86"/>
      <c r="E187" s="89" t="s">
        <v>290</v>
      </c>
      <c r="F187" s="20"/>
      <c r="G187" s="654">
        <v>0</v>
      </c>
      <c r="H187" s="460">
        <f t="shared" si="3"/>
        <v>0</v>
      </c>
      <c r="I187" s="716"/>
      <c r="J187" s="100"/>
    </row>
    <row r="188" spans="1:15" hidden="1">
      <c r="A188" s="98"/>
      <c r="B188" s="38"/>
      <c r="C188" s="39"/>
      <c r="D188" s="86"/>
      <c r="E188" s="89" t="s">
        <v>290</v>
      </c>
      <c r="F188" s="20"/>
      <c r="G188" s="654">
        <v>0</v>
      </c>
      <c r="H188" s="460">
        <f t="shared" si="3"/>
        <v>0</v>
      </c>
      <c r="I188" s="716"/>
      <c r="J188" s="100"/>
    </row>
    <row r="189" spans="1:15" hidden="1">
      <c r="A189" s="98">
        <v>2332</v>
      </c>
      <c r="B189" s="41" t="s">
        <v>349</v>
      </c>
      <c r="C189" s="39">
        <v>3</v>
      </c>
      <c r="D189" s="86">
        <v>2</v>
      </c>
      <c r="E189" s="89" t="s">
        <v>123</v>
      </c>
      <c r="F189" s="23"/>
      <c r="G189" s="654">
        <v>0</v>
      </c>
      <c r="H189" s="460">
        <f t="shared" si="3"/>
        <v>0</v>
      </c>
      <c r="I189" s="716"/>
      <c r="J189" s="100"/>
    </row>
    <row r="190" spans="1:15" ht="36" hidden="1">
      <c r="A190" s="98"/>
      <c r="B190" s="38"/>
      <c r="C190" s="39"/>
      <c r="D190" s="86"/>
      <c r="E190" s="89" t="s">
        <v>289</v>
      </c>
      <c r="F190" s="20"/>
      <c r="G190" s="654">
        <v>0</v>
      </c>
      <c r="H190" s="460">
        <f t="shared" si="3"/>
        <v>0</v>
      </c>
      <c r="I190" s="716"/>
      <c r="J190" s="100"/>
    </row>
    <row r="191" spans="1:15" hidden="1">
      <c r="A191" s="98"/>
      <c r="B191" s="38"/>
      <c r="C191" s="39"/>
      <c r="D191" s="86"/>
      <c r="E191" s="89" t="s">
        <v>290</v>
      </c>
      <c r="F191" s="20"/>
      <c r="G191" s="654">
        <v>0</v>
      </c>
      <c r="H191" s="460">
        <f t="shared" si="3"/>
        <v>0</v>
      </c>
      <c r="I191" s="716"/>
      <c r="J191" s="100"/>
    </row>
    <row r="192" spans="1:15" hidden="1">
      <c r="A192" s="98"/>
      <c r="B192" s="38"/>
      <c r="C192" s="39"/>
      <c r="D192" s="86"/>
      <c r="E192" s="89" t="s">
        <v>290</v>
      </c>
      <c r="F192" s="20"/>
      <c r="G192" s="654">
        <v>0</v>
      </c>
      <c r="H192" s="460">
        <f t="shared" si="3"/>
        <v>0</v>
      </c>
      <c r="I192" s="716"/>
      <c r="J192" s="100"/>
    </row>
    <row r="193" spans="1:15" hidden="1">
      <c r="A193" s="98">
        <v>2340</v>
      </c>
      <c r="B193" s="40" t="s">
        <v>349</v>
      </c>
      <c r="C193" s="37">
        <v>4</v>
      </c>
      <c r="D193" s="85">
        <v>0</v>
      </c>
      <c r="E193" s="90" t="s">
        <v>124</v>
      </c>
      <c r="F193" s="23"/>
      <c r="G193" s="654">
        <v>0</v>
      </c>
      <c r="H193" s="460">
        <f t="shared" si="3"/>
        <v>0</v>
      </c>
      <c r="I193" s="716"/>
      <c r="J193" s="100"/>
    </row>
    <row r="194" spans="1:15" s="19" customFormat="1" ht="10.5" hidden="1" customHeight="1">
      <c r="A194" s="98"/>
      <c r="B194" s="35"/>
      <c r="C194" s="37"/>
      <c r="D194" s="85"/>
      <c r="E194" s="89" t="s">
        <v>196</v>
      </c>
      <c r="F194" s="18"/>
      <c r="G194" s="657">
        <v>0</v>
      </c>
      <c r="H194" s="460">
        <f t="shared" si="3"/>
        <v>0</v>
      </c>
      <c r="I194" s="714"/>
      <c r="J194" s="99"/>
      <c r="K194" s="10"/>
      <c r="L194" s="10"/>
      <c r="M194" s="10"/>
      <c r="N194" s="10"/>
      <c r="O194" s="10"/>
    </row>
    <row r="195" spans="1:15" hidden="1">
      <c r="A195" s="98">
        <v>2341</v>
      </c>
      <c r="B195" s="41" t="s">
        <v>349</v>
      </c>
      <c r="C195" s="39">
        <v>4</v>
      </c>
      <c r="D195" s="86">
        <v>1</v>
      </c>
      <c r="E195" s="89" t="s">
        <v>124</v>
      </c>
      <c r="F195" s="23"/>
      <c r="G195" s="654">
        <v>0</v>
      </c>
      <c r="H195" s="460">
        <f t="shared" si="3"/>
        <v>0</v>
      </c>
      <c r="I195" s="716"/>
      <c r="J195" s="100"/>
    </row>
    <row r="196" spans="1:15" ht="36" hidden="1">
      <c r="A196" s="98"/>
      <c r="B196" s="38"/>
      <c r="C196" s="39"/>
      <c r="D196" s="86"/>
      <c r="E196" s="89" t="s">
        <v>289</v>
      </c>
      <c r="F196" s="20"/>
      <c r="G196" s="654">
        <v>0</v>
      </c>
      <c r="H196" s="460">
        <f t="shared" si="3"/>
        <v>0</v>
      </c>
      <c r="I196" s="716"/>
      <c r="J196" s="100"/>
    </row>
    <row r="197" spans="1:15" hidden="1">
      <c r="A197" s="98"/>
      <c r="B197" s="38"/>
      <c r="C197" s="39"/>
      <c r="D197" s="86"/>
      <c r="E197" s="89" t="s">
        <v>290</v>
      </c>
      <c r="F197" s="20"/>
      <c r="G197" s="654">
        <v>0</v>
      </c>
      <c r="H197" s="460">
        <f t="shared" si="3"/>
        <v>0</v>
      </c>
      <c r="I197" s="716"/>
      <c r="J197" s="100"/>
    </row>
    <row r="198" spans="1:15" hidden="1">
      <c r="A198" s="98"/>
      <c r="B198" s="38"/>
      <c r="C198" s="39"/>
      <c r="D198" s="86"/>
      <c r="E198" s="89" t="s">
        <v>290</v>
      </c>
      <c r="F198" s="20"/>
      <c r="G198" s="654">
        <v>0</v>
      </c>
      <c r="H198" s="460">
        <f t="shared" si="3"/>
        <v>0</v>
      </c>
      <c r="I198" s="716"/>
      <c r="J198" s="100"/>
    </row>
    <row r="199" spans="1:15" hidden="1">
      <c r="A199" s="98">
        <v>2350</v>
      </c>
      <c r="B199" s="40" t="s">
        <v>349</v>
      </c>
      <c r="C199" s="37">
        <v>5</v>
      </c>
      <c r="D199" s="85">
        <v>0</v>
      </c>
      <c r="E199" s="90" t="s">
        <v>599</v>
      </c>
      <c r="F199" s="18" t="s">
        <v>600</v>
      </c>
      <c r="G199" s="657">
        <v>0</v>
      </c>
      <c r="H199" s="460">
        <f t="shared" si="3"/>
        <v>0</v>
      </c>
      <c r="I199" s="716"/>
      <c r="J199" s="100"/>
    </row>
    <row r="200" spans="1:15" s="19" customFormat="1" ht="10.5" hidden="1" customHeight="1">
      <c r="A200" s="98"/>
      <c r="B200" s="35"/>
      <c r="C200" s="37"/>
      <c r="D200" s="85"/>
      <c r="E200" s="89" t="s">
        <v>196</v>
      </c>
      <c r="F200" s="18"/>
      <c r="G200" s="657">
        <v>0</v>
      </c>
      <c r="H200" s="460">
        <f t="shared" si="3"/>
        <v>0</v>
      </c>
      <c r="I200" s="714"/>
      <c r="J200" s="99"/>
      <c r="K200" s="10"/>
      <c r="L200" s="10"/>
      <c r="M200" s="10"/>
      <c r="N200" s="10"/>
      <c r="O200" s="10"/>
    </row>
    <row r="201" spans="1:15" hidden="1">
      <c r="A201" s="98">
        <v>2351</v>
      </c>
      <c r="B201" s="41" t="s">
        <v>349</v>
      </c>
      <c r="C201" s="39">
        <v>5</v>
      </c>
      <c r="D201" s="86">
        <v>1</v>
      </c>
      <c r="E201" s="89" t="s">
        <v>601</v>
      </c>
      <c r="F201" s="23" t="s">
        <v>600</v>
      </c>
      <c r="G201" s="654">
        <v>0</v>
      </c>
      <c r="H201" s="460">
        <f t="shared" si="3"/>
        <v>0</v>
      </c>
      <c r="I201" s="716"/>
      <c r="J201" s="100"/>
    </row>
    <row r="202" spans="1:15" ht="36" hidden="1">
      <c r="A202" s="98"/>
      <c r="B202" s="38"/>
      <c r="C202" s="39"/>
      <c r="D202" s="86"/>
      <c r="E202" s="89" t="s">
        <v>289</v>
      </c>
      <c r="F202" s="20"/>
      <c r="G202" s="654">
        <v>0</v>
      </c>
      <c r="H202" s="460">
        <f t="shared" si="3"/>
        <v>0</v>
      </c>
      <c r="I202" s="716"/>
      <c r="J202" s="100"/>
    </row>
    <row r="203" spans="1:15" hidden="1">
      <c r="A203" s="98"/>
      <c r="B203" s="38"/>
      <c r="C203" s="39"/>
      <c r="D203" s="86"/>
      <c r="E203" s="89" t="s">
        <v>290</v>
      </c>
      <c r="F203" s="20"/>
      <c r="G203" s="654">
        <v>0</v>
      </c>
      <c r="H203" s="460">
        <f t="shared" si="3"/>
        <v>0</v>
      </c>
      <c r="I203" s="716"/>
      <c r="J203" s="100"/>
    </row>
    <row r="204" spans="1:15" hidden="1">
      <c r="A204" s="98"/>
      <c r="B204" s="38"/>
      <c r="C204" s="39"/>
      <c r="D204" s="86"/>
      <c r="E204" s="89" t="s">
        <v>290</v>
      </c>
      <c r="F204" s="20"/>
      <c r="G204" s="654">
        <v>0</v>
      </c>
      <c r="H204" s="460">
        <f t="shared" si="3"/>
        <v>0</v>
      </c>
      <c r="I204" s="716"/>
      <c r="J204" s="100"/>
    </row>
    <row r="205" spans="1:15" ht="36" hidden="1">
      <c r="A205" s="98">
        <v>2360</v>
      </c>
      <c r="B205" s="40" t="s">
        <v>349</v>
      </c>
      <c r="C205" s="37">
        <v>6</v>
      </c>
      <c r="D205" s="85">
        <v>0</v>
      </c>
      <c r="E205" s="90" t="s">
        <v>229</v>
      </c>
      <c r="F205" s="18" t="s">
        <v>602</v>
      </c>
      <c r="G205" s="657">
        <v>0</v>
      </c>
      <c r="H205" s="460">
        <f t="shared" si="3"/>
        <v>0</v>
      </c>
      <c r="I205" s="716"/>
      <c r="J205" s="100"/>
    </row>
    <row r="206" spans="1:15" s="19" customFormat="1" ht="10.5" hidden="1" customHeight="1">
      <c r="A206" s="98"/>
      <c r="B206" s="35"/>
      <c r="C206" s="37"/>
      <c r="D206" s="85"/>
      <c r="E206" s="89" t="s">
        <v>196</v>
      </c>
      <c r="F206" s="18"/>
      <c r="G206" s="657">
        <v>0</v>
      </c>
      <c r="H206" s="460">
        <f t="shared" si="3"/>
        <v>0</v>
      </c>
      <c r="I206" s="714"/>
      <c r="J206" s="99"/>
      <c r="K206" s="10"/>
      <c r="L206" s="10"/>
      <c r="M206" s="10"/>
      <c r="N206" s="10"/>
      <c r="O206" s="10"/>
    </row>
    <row r="207" spans="1:15" ht="24" hidden="1">
      <c r="A207" s="98">
        <v>2361</v>
      </c>
      <c r="B207" s="41" t="s">
        <v>349</v>
      </c>
      <c r="C207" s="39">
        <v>6</v>
      </c>
      <c r="D207" s="86">
        <v>1</v>
      </c>
      <c r="E207" s="89" t="s">
        <v>229</v>
      </c>
      <c r="F207" s="23" t="s">
        <v>603</v>
      </c>
      <c r="G207" s="654">
        <v>0</v>
      </c>
      <c r="H207" s="460">
        <f t="shared" si="3"/>
        <v>0</v>
      </c>
      <c r="I207" s="716"/>
      <c r="J207" s="100"/>
    </row>
    <row r="208" spans="1:15" ht="36" hidden="1">
      <c r="A208" s="98"/>
      <c r="B208" s="38"/>
      <c r="C208" s="39"/>
      <c r="D208" s="86"/>
      <c r="E208" s="89" t="s">
        <v>289</v>
      </c>
      <c r="F208" s="20"/>
      <c r="G208" s="654">
        <v>0</v>
      </c>
      <c r="H208" s="460">
        <f t="shared" ref="H208:H281" si="4">I208</f>
        <v>0</v>
      </c>
      <c r="I208" s="716"/>
      <c r="J208" s="100"/>
    </row>
    <row r="209" spans="1:15" hidden="1">
      <c r="A209" s="98"/>
      <c r="B209" s="38"/>
      <c r="C209" s="39"/>
      <c r="D209" s="86"/>
      <c r="E209" s="89" t="s">
        <v>290</v>
      </c>
      <c r="F209" s="20"/>
      <c r="G209" s="654">
        <v>0</v>
      </c>
      <c r="H209" s="460">
        <f t="shared" si="4"/>
        <v>0</v>
      </c>
      <c r="I209" s="716"/>
      <c r="J209" s="100"/>
    </row>
    <row r="210" spans="1:15" hidden="1">
      <c r="A210" s="98"/>
      <c r="B210" s="38"/>
      <c r="C210" s="39"/>
      <c r="D210" s="86"/>
      <c r="E210" s="89" t="s">
        <v>290</v>
      </c>
      <c r="F210" s="20"/>
      <c r="G210" s="654">
        <v>0</v>
      </c>
      <c r="H210" s="460">
        <f t="shared" si="4"/>
        <v>0</v>
      </c>
      <c r="I210" s="716"/>
      <c r="J210" s="100"/>
    </row>
    <row r="211" spans="1:15" ht="28.5" hidden="1">
      <c r="A211" s="98">
        <v>2370</v>
      </c>
      <c r="B211" s="40" t="s">
        <v>349</v>
      </c>
      <c r="C211" s="37">
        <v>7</v>
      </c>
      <c r="D211" s="85">
        <v>0</v>
      </c>
      <c r="E211" s="90" t="s">
        <v>231</v>
      </c>
      <c r="F211" s="18" t="s">
        <v>604</v>
      </c>
      <c r="G211" s="657">
        <v>0</v>
      </c>
      <c r="H211" s="460">
        <f t="shared" si="4"/>
        <v>0</v>
      </c>
      <c r="I211" s="716"/>
      <c r="J211" s="100"/>
    </row>
    <row r="212" spans="1:15" s="19" customFormat="1" ht="10.5" hidden="1" customHeight="1">
      <c r="A212" s="98"/>
      <c r="B212" s="35"/>
      <c r="C212" s="37"/>
      <c r="D212" s="85"/>
      <c r="E212" s="89" t="s">
        <v>196</v>
      </c>
      <c r="F212" s="18"/>
      <c r="G212" s="657">
        <v>0</v>
      </c>
      <c r="H212" s="460">
        <f t="shared" si="4"/>
        <v>0</v>
      </c>
      <c r="I212" s="714"/>
      <c r="J212" s="99"/>
      <c r="K212" s="10"/>
      <c r="L212" s="10"/>
      <c r="M212" s="10"/>
      <c r="N212" s="10"/>
      <c r="O212" s="10"/>
    </row>
    <row r="213" spans="1:15" ht="24" hidden="1">
      <c r="A213" s="98">
        <v>2371</v>
      </c>
      <c r="B213" s="41" t="s">
        <v>349</v>
      </c>
      <c r="C213" s="39">
        <v>7</v>
      </c>
      <c r="D213" s="86">
        <v>1</v>
      </c>
      <c r="E213" s="89" t="s">
        <v>231</v>
      </c>
      <c r="F213" s="23" t="s">
        <v>605</v>
      </c>
      <c r="G213" s="654">
        <v>0</v>
      </c>
      <c r="H213" s="460">
        <f t="shared" si="4"/>
        <v>0</v>
      </c>
      <c r="I213" s="716"/>
      <c r="J213" s="100"/>
    </row>
    <row r="214" spans="1:15" ht="36" hidden="1">
      <c r="A214" s="98"/>
      <c r="B214" s="38"/>
      <c r="C214" s="39"/>
      <c r="D214" s="86"/>
      <c r="E214" s="89" t="s">
        <v>289</v>
      </c>
      <c r="F214" s="20"/>
      <c r="G214" s="654">
        <v>0</v>
      </c>
      <c r="H214" s="460">
        <f t="shared" si="4"/>
        <v>0</v>
      </c>
      <c r="I214" s="716"/>
      <c r="J214" s="100"/>
    </row>
    <row r="215" spans="1:15" hidden="1">
      <c r="A215" s="98"/>
      <c r="B215" s="38"/>
      <c r="C215" s="39"/>
      <c r="D215" s="86"/>
      <c r="E215" s="89" t="s">
        <v>290</v>
      </c>
      <c r="F215" s="20"/>
      <c r="G215" s="654">
        <v>0</v>
      </c>
      <c r="H215" s="460">
        <f t="shared" si="4"/>
        <v>0</v>
      </c>
      <c r="I215" s="716"/>
      <c r="J215" s="100"/>
    </row>
    <row r="216" spans="1:15" hidden="1">
      <c r="A216" s="98"/>
      <c r="B216" s="38"/>
      <c r="C216" s="39"/>
      <c r="D216" s="86"/>
      <c r="E216" s="89" t="s">
        <v>290</v>
      </c>
      <c r="F216" s="20"/>
      <c r="G216" s="654">
        <v>0</v>
      </c>
      <c r="H216" s="460">
        <f t="shared" si="4"/>
        <v>0</v>
      </c>
      <c r="I216" s="716"/>
      <c r="J216" s="100"/>
    </row>
    <row r="217" spans="1:15" s="127" customFormat="1" ht="31.5" customHeight="1">
      <c r="A217" s="123">
        <v>2200</v>
      </c>
      <c r="B217" s="35" t="s">
        <v>348</v>
      </c>
      <c r="C217" s="133">
        <v>0</v>
      </c>
      <c r="D217" s="134">
        <v>0</v>
      </c>
      <c r="E217" s="115" t="s">
        <v>35</v>
      </c>
      <c r="F217" s="124" t="s">
        <v>572</v>
      </c>
      <c r="G217" s="659">
        <v>3090</v>
      </c>
      <c r="H217" s="460">
        <f t="shared" si="4"/>
        <v>3090</v>
      </c>
      <c r="I217" s="720">
        <f>I219</f>
        <v>3090</v>
      </c>
      <c r="J217" s="125"/>
      <c r="K217" s="10"/>
      <c r="L217" s="10"/>
      <c r="M217" s="10"/>
      <c r="N217" s="10"/>
      <c r="O217" s="10"/>
    </row>
    <row r="218" spans="1:15" ht="11.25" customHeight="1">
      <c r="A218" s="96"/>
      <c r="B218" s="35"/>
      <c r="C218" s="388"/>
      <c r="D218" s="389"/>
      <c r="E218" s="89" t="s">
        <v>195</v>
      </c>
      <c r="F218" s="17"/>
      <c r="G218" s="653"/>
      <c r="H218" s="460"/>
      <c r="I218" s="721"/>
      <c r="J218" s="97"/>
    </row>
    <row r="219" spans="1:15">
      <c r="A219" s="98">
        <v>2220</v>
      </c>
      <c r="B219" s="35" t="s">
        <v>348</v>
      </c>
      <c r="C219" s="133">
        <v>2</v>
      </c>
      <c r="D219" s="134">
        <v>0</v>
      </c>
      <c r="E219" s="90" t="s">
        <v>577</v>
      </c>
      <c r="F219" s="24" t="s">
        <v>578</v>
      </c>
      <c r="G219" s="655">
        <v>3090</v>
      </c>
      <c r="H219" s="460">
        <f t="shared" si="4"/>
        <v>3090</v>
      </c>
      <c r="I219" s="720">
        <f>I221</f>
        <v>3090</v>
      </c>
      <c r="J219" s="110"/>
    </row>
    <row r="220" spans="1:15" s="19" customFormat="1" ht="10.5" customHeight="1">
      <c r="A220" s="98"/>
      <c r="B220" s="35"/>
      <c r="C220" s="133"/>
      <c r="D220" s="134"/>
      <c r="E220" s="89" t="s">
        <v>196</v>
      </c>
      <c r="F220" s="18"/>
      <c r="G220" s="657"/>
      <c r="H220" s="460"/>
      <c r="I220" s="722"/>
      <c r="J220" s="99"/>
      <c r="K220" s="10"/>
      <c r="L220" s="10"/>
      <c r="M220" s="10"/>
      <c r="N220" s="10"/>
      <c r="O220" s="10"/>
    </row>
    <row r="221" spans="1:15">
      <c r="A221" s="98">
        <v>2221</v>
      </c>
      <c r="B221" s="38" t="s">
        <v>348</v>
      </c>
      <c r="C221" s="390">
        <v>2</v>
      </c>
      <c r="D221" s="391">
        <v>1</v>
      </c>
      <c r="E221" s="89" t="s">
        <v>579</v>
      </c>
      <c r="F221" s="23" t="s">
        <v>580</v>
      </c>
      <c r="G221" s="654">
        <v>3090</v>
      </c>
      <c r="H221" s="460">
        <f t="shared" si="4"/>
        <v>3090</v>
      </c>
      <c r="I221" s="720">
        <f>I223+I224+I225+I226</f>
        <v>3090</v>
      </c>
      <c r="J221" s="100"/>
    </row>
    <row r="222" spans="1:15" ht="26.25" customHeight="1">
      <c r="A222" s="98"/>
      <c r="B222" s="38"/>
      <c r="C222" s="390"/>
      <c r="D222" s="391"/>
      <c r="E222" s="89" t="s">
        <v>289</v>
      </c>
      <c r="F222" s="23"/>
      <c r="G222" s="654"/>
      <c r="H222" s="460"/>
      <c r="I222" s="723"/>
      <c r="J222" s="100"/>
    </row>
    <row r="223" spans="1:15" ht="15.75" thickBot="1">
      <c r="A223" s="98"/>
      <c r="B223" s="38"/>
      <c r="C223" s="39"/>
      <c r="D223" s="86"/>
      <c r="E223" s="550" t="s">
        <v>156</v>
      </c>
      <c r="F223" s="20"/>
      <c r="G223" s="654">
        <v>830</v>
      </c>
      <c r="H223" s="460">
        <f t="shared" ref="H223" si="5">I223</f>
        <v>830</v>
      </c>
      <c r="I223" s="716">
        <v>830</v>
      </c>
      <c r="J223" s="100"/>
    </row>
    <row r="224" spans="1:15">
      <c r="A224" s="98"/>
      <c r="B224" s="38"/>
      <c r="C224" s="390"/>
      <c r="D224" s="391"/>
      <c r="E224" s="188" t="s">
        <v>157</v>
      </c>
      <c r="F224" s="23"/>
      <c r="G224" s="654">
        <v>200</v>
      </c>
      <c r="H224" s="460">
        <f t="shared" si="4"/>
        <v>200</v>
      </c>
      <c r="I224" s="717">
        <v>200</v>
      </c>
      <c r="J224" s="100"/>
    </row>
    <row r="225" spans="1:15">
      <c r="A225" s="98"/>
      <c r="B225" s="38"/>
      <c r="C225" s="390"/>
      <c r="D225" s="391"/>
      <c r="E225" s="203" t="s">
        <v>169</v>
      </c>
      <c r="F225" s="23"/>
      <c r="G225" s="654">
        <v>560</v>
      </c>
      <c r="H225" s="460">
        <f>I225</f>
        <v>560</v>
      </c>
      <c r="I225" s="717">
        <v>560</v>
      </c>
      <c r="J225" s="100"/>
    </row>
    <row r="226" spans="1:15" ht="15.75" thickBot="1">
      <c r="A226" s="98"/>
      <c r="B226" s="38"/>
      <c r="C226" s="390"/>
      <c r="D226" s="391"/>
      <c r="E226" s="197" t="s">
        <v>173</v>
      </c>
      <c r="F226" s="23"/>
      <c r="G226" s="654">
        <v>1500</v>
      </c>
      <c r="H226" s="460">
        <f t="shared" si="4"/>
        <v>1500</v>
      </c>
      <c r="I226" s="717">
        <v>1500</v>
      </c>
      <c r="J226" s="100"/>
    </row>
    <row r="227" spans="1:15" s="127" customFormat="1" ht="42" customHeight="1">
      <c r="A227" s="123">
        <v>2400</v>
      </c>
      <c r="B227" s="40" t="s">
        <v>353</v>
      </c>
      <c r="C227" s="37">
        <v>0</v>
      </c>
      <c r="D227" s="85">
        <v>0</v>
      </c>
      <c r="E227" s="131" t="s">
        <v>37</v>
      </c>
      <c r="F227" s="124" t="s">
        <v>606</v>
      </c>
      <c r="G227" s="659">
        <v>35100</v>
      </c>
      <c r="H227" s="561">
        <f t="shared" si="4"/>
        <v>35100</v>
      </c>
      <c r="I227" s="724">
        <f>I239+I249+I245</f>
        <v>35100</v>
      </c>
      <c r="J227" s="521"/>
      <c r="K227" s="10"/>
      <c r="L227" s="10"/>
      <c r="M227" s="10"/>
      <c r="N227" s="10"/>
      <c r="O227" s="10"/>
    </row>
    <row r="228" spans="1:15" ht="11.25" customHeight="1">
      <c r="A228" s="96"/>
      <c r="B228" s="35"/>
      <c r="C228" s="36"/>
      <c r="D228" s="84"/>
      <c r="E228" s="89" t="s">
        <v>195</v>
      </c>
      <c r="F228" s="17"/>
      <c r="G228" s="653"/>
      <c r="H228" s="460"/>
      <c r="I228" s="713"/>
      <c r="J228" s="97"/>
    </row>
    <row r="229" spans="1:15" ht="28.5" hidden="1">
      <c r="A229" s="98">
        <v>2410</v>
      </c>
      <c r="B229" s="40" t="s">
        <v>353</v>
      </c>
      <c r="C229" s="37">
        <v>1</v>
      </c>
      <c r="D229" s="85">
        <v>0</v>
      </c>
      <c r="E229" s="90" t="s">
        <v>607</v>
      </c>
      <c r="F229" s="18" t="s">
        <v>610</v>
      </c>
      <c r="G229" s="657">
        <v>0</v>
      </c>
      <c r="H229" s="460">
        <f t="shared" si="4"/>
        <v>0</v>
      </c>
      <c r="I229" s="716"/>
      <c r="J229" s="100"/>
    </row>
    <row r="230" spans="1:15" s="19" customFormat="1" ht="10.5" hidden="1" customHeight="1">
      <c r="A230" s="98"/>
      <c r="B230" s="35"/>
      <c r="C230" s="37"/>
      <c r="D230" s="85"/>
      <c r="E230" s="89" t="s">
        <v>196</v>
      </c>
      <c r="F230" s="18"/>
      <c r="G230" s="657">
        <v>0</v>
      </c>
      <c r="H230" s="460">
        <f t="shared" si="4"/>
        <v>0</v>
      </c>
      <c r="I230" s="714"/>
      <c r="J230" s="99"/>
      <c r="K230" s="10"/>
      <c r="L230" s="10"/>
      <c r="M230" s="10"/>
      <c r="N230" s="10"/>
      <c r="O230" s="10"/>
    </row>
    <row r="231" spans="1:15" ht="24" hidden="1">
      <c r="A231" s="98">
        <v>2411</v>
      </c>
      <c r="B231" s="41" t="s">
        <v>353</v>
      </c>
      <c r="C231" s="39">
        <v>1</v>
      </c>
      <c r="D231" s="86">
        <v>1</v>
      </c>
      <c r="E231" s="89" t="s">
        <v>611</v>
      </c>
      <c r="F231" s="20" t="s">
        <v>612</v>
      </c>
      <c r="G231" s="654">
        <v>0</v>
      </c>
      <c r="H231" s="460">
        <f t="shared" si="4"/>
        <v>0</v>
      </c>
      <c r="I231" s="716"/>
      <c r="J231" s="100"/>
    </row>
    <row r="232" spans="1:15" ht="36" hidden="1">
      <c r="A232" s="98"/>
      <c r="B232" s="38"/>
      <c r="C232" s="39"/>
      <c r="D232" s="86"/>
      <c r="E232" s="89" t="s">
        <v>289</v>
      </c>
      <c r="F232" s="20"/>
      <c r="G232" s="654">
        <v>0</v>
      </c>
      <c r="H232" s="460">
        <f t="shared" si="4"/>
        <v>0</v>
      </c>
      <c r="I232" s="716"/>
      <c r="J232" s="100"/>
    </row>
    <row r="233" spans="1:15" hidden="1">
      <c r="A233" s="98"/>
      <c r="B233" s="38"/>
      <c r="C233" s="39"/>
      <c r="D233" s="86"/>
      <c r="E233" s="89" t="s">
        <v>290</v>
      </c>
      <c r="F233" s="20"/>
      <c r="G233" s="654">
        <v>0</v>
      </c>
      <c r="H233" s="460">
        <f t="shared" si="4"/>
        <v>0</v>
      </c>
      <c r="I233" s="716"/>
      <c r="J233" s="100"/>
    </row>
    <row r="234" spans="1:15" hidden="1">
      <c r="A234" s="98"/>
      <c r="B234" s="38"/>
      <c r="C234" s="39"/>
      <c r="D234" s="86"/>
      <c r="E234" s="89" t="s">
        <v>290</v>
      </c>
      <c r="F234" s="20"/>
      <c r="G234" s="654">
        <v>0</v>
      </c>
      <c r="H234" s="460">
        <f t="shared" si="4"/>
        <v>0</v>
      </c>
      <c r="I234" s="716"/>
      <c r="J234" s="100"/>
    </row>
    <row r="235" spans="1:15" ht="24" hidden="1">
      <c r="A235" s="98">
        <v>2412</v>
      </c>
      <c r="B235" s="41" t="s">
        <v>353</v>
      </c>
      <c r="C235" s="39">
        <v>1</v>
      </c>
      <c r="D235" s="86">
        <v>2</v>
      </c>
      <c r="E235" s="89" t="s">
        <v>613</v>
      </c>
      <c r="F235" s="23" t="s">
        <v>614</v>
      </c>
      <c r="G235" s="654">
        <v>0</v>
      </c>
      <c r="H235" s="460">
        <f t="shared" si="4"/>
        <v>0</v>
      </c>
      <c r="I235" s="716"/>
      <c r="J235" s="100"/>
    </row>
    <row r="236" spans="1:15" ht="36" hidden="1">
      <c r="A236" s="98"/>
      <c r="B236" s="38"/>
      <c r="C236" s="39"/>
      <c r="D236" s="86"/>
      <c r="E236" s="89" t="s">
        <v>289</v>
      </c>
      <c r="F236" s="20"/>
      <c r="G236" s="654">
        <v>0</v>
      </c>
      <c r="H236" s="460">
        <f t="shared" si="4"/>
        <v>0</v>
      </c>
      <c r="I236" s="716"/>
      <c r="J236" s="100"/>
    </row>
    <row r="237" spans="1:15" hidden="1">
      <c r="A237" s="98"/>
      <c r="B237" s="38"/>
      <c r="C237" s="39"/>
      <c r="D237" s="86"/>
      <c r="E237" s="89" t="s">
        <v>290</v>
      </c>
      <c r="F237" s="20"/>
      <c r="G237" s="654">
        <v>0</v>
      </c>
      <c r="H237" s="460">
        <f t="shared" si="4"/>
        <v>0</v>
      </c>
      <c r="I237" s="716"/>
      <c r="J237" s="100"/>
    </row>
    <row r="238" spans="1:15" hidden="1">
      <c r="A238" s="98"/>
      <c r="B238" s="38"/>
      <c r="C238" s="39"/>
      <c r="D238" s="86"/>
      <c r="E238" s="89" t="s">
        <v>290</v>
      </c>
      <c r="F238" s="20"/>
      <c r="G238" s="654">
        <v>0</v>
      </c>
      <c r="H238" s="460">
        <f t="shared" si="4"/>
        <v>0</v>
      </c>
      <c r="I238" s="716"/>
      <c r="J238" s="100"/>
    </row>
    <row r="239" spans="1:15" ht="24">
      <c r="A239" s="98">
        <v>2420</v>
      </c>
      <c r="B239" s="40" t="s">
        <v>353</v>
      </c>
      <c r="C239" s="133">
        <v>2</v>
      </c>
      <c r="D239" s="134">
        <v>0</v>
      </c>
      <c r="E239" s="90" t="s">
        <v>615</v>
      </c>
      <c r="F239" s="18" t="s">
        <v>616</v>
      </c>
      <c r="G239" s="657">
        <v>8300</v>
      </c>
      <c r="H239" s="460">
        <f t="shared" si="4"/>
        <v>8300</v>
      </c>
      <c r="I239" s="715">
        <f>I241</f>
        <v>8300</v>
      </c>
      <c r="J239" s="110"/>
    </row>
    <row r="240" spans="1:15" s="19" customFormat="1" ht="10.5" customHeight="1">
      <c r="A240" s="98"/>
      <c r="B240" s="35"/>
      <c r="C240" s="133"/>
      <c r="D240" s="134"/>
      <c r="E240" s="89" t="s">
        <v>196</v>
      </c>
      <c r="F240" s="18"/>
      <c r="G240" s="657"/>
      <c r="H240" s="460"/>
      <c r="I240" s="725"/>
      <c r="J240" s="99"/>
      <c r="K240" s="10"/>
      <c r="L240" s="10"/>
      <c r="M240" s="10"/>
      <c r="N240" s="10"/>
      <c r="O240" s="10"/>
    </row>
    <row r="241" spans="1:15">
      <c r="A241" s="98">
        <v>2421</v>
      </c>
      <c r="B241" s="41" t="s">
        <v>353</v>
      </c>
      <c r="C241" s="390">
        <v>2</v>
      </c>
      <c r="D241" s="391">
        <v>1</v>
      </c>
      <c r="E241" s="522" t="s">
        <v>617</v>
      </c>
      <c r="F241" s="23" t="s">
        <v>618</v>
      </c>
      <c r="G241" s="654">
        <v>8300</v>
      </c>
      <c r="H241" s="460">
        <f t="shared" si="4"/>
        <v>8300</v>
      </c>
      <c r="I241" s="715">
        <v>8300</v>
      </c>
      <c r="J241" s="100"/>
    </row>
    <row r="242" spans="1:15" ht="27" customHeight="1">
      <c r="A242" s="98"/>
      <c r="B242" s="41"/>
      <c r="C242" s="390"/>
      <c r="D242" s="391"/>
      <c r="E242" s="89" t="s">
        <v>289</v>
      </c>
      <c r="F242" s="23"/>
      <c r="G242" s="654"/>
      <c r="H242" s="460"/>
      <c r="I242" s="716"/>
      <c r="J242" s="552"/>
    </row>
    <row r="243" spans="1:15" ht="24">
      <c r="A243" s="98"/>
      <c r="B243" s="41"/>
      <c r="C243" s="390"/>
      <c r="D243" s="391"/>
      <c r="E243" s="203" t="s">
        <v>182</v>
      </c>
      <c r="F243" s="23"/>
      <c r="G243" s="654">
        <v>2300</v>
      </c>
      <c r="H243" s="460">
        <f t="shared" si="4"/>
        <v>2300</v>
      </c>
      <c r="I243" s="715">
        <v>2300</v>
      </c>
      <c r="J243" s="552"/>
    </row>
    <row r="244" spans="1:15" ht="15.75" thickBot="1">
      <c r="A244" s="98"/>
      <c r="B244" s="41"/>
      <c r="C244" s="390"/>
      <c r="D244" s="391"/>
      <c r="E244" s="550" t="s">
        <v>980</v>
      </c>
      <c r="F244" s="23"/>
      <c r="G244" s="654">
        <v>6000</v>
      </c>
      <c r="H244" s="460">
        <f>I244</f>
        <v>6000</v>
      </c>
      <c r="I244" s="715">
        <v>6000</v>
      </c>
      <c r="J244" s="552"/>
    </row>
    <row r="245" spans="1:15">
      <c r="A245" s="98">
        <v>2430</v>
      </c>
      <c r="B245" s="40" t="s">
        <v>353</v>
      </c>
      <c r="C245" s="133">
        <v>3</v>
      </c>
      <c r="D245" s="134">
        <v>0</v>
      </c>
      <c r="E245" s="90" t="s">
        <v>623</v>
      </c>
      <c r="F245" s="18" t="s">
        <v>624</v>
      </c>
      <c r="G245" s="657">
        <v>3000</v>
      </c>
      <c r="H245" s="114">
        <v>3000</v>
      </c>
      <c r="I245" s="716">
        <v>3000</v>
      </c>
      <c r="J245" s="110"/>
    </row>
    <row r="246" spans="1:15">
      <c r="A246" s="98">
        <v>2436</v>
      </c>
      <c r="B246" s="41" t="s">
        <v>353</v>
      </c>
      <c r="C246" s="390">
        <v>3</v>
      </c>
      <c r="D246" s="391">
        <v>6</v>
      </c>
      <c r="E246" s="89" t="s">
        <v>635</v>
      </c>
      <c r="F246" s="23" t="s">
        <v>636</v>
      </c>
      <c r="G246" s="654">
        <v>3000</v>
      </c>
      <c r="H246" s="114">
        <v>3000</v>
      </c>
      <c r="I246" s="716">
        <v>3000</v>
      </c>
      <c r="J246" s="100"/>
    </row>
    <row r="247" spans="1:15" ht="27" customHeight="1">
      <c r="A247" s="98"/>
      <c r="B247" s="41"/>
      <c r="C247" s="390"/>
      <c r="D247" s="391"/>
      <c r="E247" s="89" t="s">
        <v>289</v>
      </c>
      <c r="F247" s="23"/>
      <c r="G247" s="654"/>
      <c r="H247" s="114"/>
      <c r="I247" s="716"/>
      <c r="J247" s="552"/>
    </row>
    <row r="248" spans="1:15" ht="15.75" thickBot="1">
      <c r="A248" s="98"/>
      <c r="B248" s="41"/>
      <c r="C248" s="390"/>
      <c r="D248" s="391"/>
      <c r="E248" s="550" t="s">
        <v>980</v>
      </c>
      <c r="F248" s="23"/>
      <c r="G248" s="654">
        <v>3000</v>
      </c>
      <c r="H248" s="114">
        <v>3000</v>
      </c>
      <c r="I248" s="716">
        <v>3000</v>
      </c>
      <c r="J248" s="552"/>
    </row>
    <row r="249" spans="1:15">
      <c r="A249" s="98">
        <v>2450</v>
      </c>
      <c r="B249" s="40" t="s">
        <v>353</v>
      </c>
      <c r="C249" s="37">
        <v>5</v>
      </c>
      <c r="D249" s="85">
        <v>0</v>
      </c>
      <c r="E249" s="90" t="s">
        <v>645</v>
      </c>
      <c r="F249" s="24" t="s">
        <v>646</v>
      </c>
      <c r="G249" s="655">
        <v>23800</v>
      </c>
      <c r="H249" s="460">
        <f t="shared" si="4"/>
        <v>23800</v>
      </c>
      <c r="I249" s="715">
        <f>I250</f>
        <v>23800</v>
      </c>
      <c r="J249" s="460"/>
    </row>
    <row r="250" spans="1:15">
      <c r="A250" s="98">
        <v>2451</v>
      </c>
      <c r="B250" s="41" t="s">
        <v>353</v>
      </c>
      <c r="C250" s="390" t="s">
        <v>355</v>
      </c>
      <c r="D250" s="391" t="s">
        <v>347</v>
      </c>
      <c r="E250" s="522" t="s">
        <v>966</v>
      </c>
      <c r="F250" s="23"/>
      <c r="G250" s="654">
        <v>23800</v>
      </c>
      <c r="H250" s="460">
        <f t="shared" si="4"/>
        <v>23800</v>
      </c>
      <c r="I250" s="718">
        <f>I252+I251+I253</f>
        <v>23800</v>
      </c>
      <c r="J250" s="460"/>
    </row>
    <row r="251" spans="1:15">
      <c r="A251" s="98"/>
      <c r="B251" s="41"/>
      <c r="C251" s="390"/>
      <c r="D251" s="391"/>
      <c r="E251" s="203" t="s">
        <v>143</v>
      </c>
      <c r="F251" s="23"/>
      <c r="G251" s="654">
        <v>280</v>
      </c>
      <c r="H251" s="460">
        <v>280</v>
      </c>
      <c r="I251" s="717">
        <v>300</v>
      </c>
      <c r="J251" s="460"/>
    </row>
    <row r="252" spans="1:15" ht="24">
      <c r="A252" s="98"/>
      <c r="B252" s="41"/>
      <c r="C252" s="390"/>
      <c r="D252" s="391"/>
      <c r="E252" s="203" t="s">
        <v>182</v>
      </c>
      <c r="F252" s="23"/>
      <c r="G252" s="654">
        <v>17500</v>
      </c>
      <c r="H252" s="460">
        <f t="shared" si="4"/>
        <v>17500</v>
      </c>
      <c r="I252" s="715">
        <v>17500</v>
      </c>
      <c r="J252" s="460"/>
    </row>
    <row r="253" spans="1:15">
      <c r="A253" s="98"/>
      <c r="B253" s="41"/>
      <c r="C253" s="390"/>
      <c r="D253" s="391"/>
      <c r="E253" s="553" t="s">
        <v>980</v>
      </c>
      <c r="F253" s="23"/>
      <c r="G253" s="654">
        <v>6000</v>
      </c>
      <c r="H253" s="460">
        <f t="shared" si="4"/>
        <v>6000</v>
      </c>
      <c r="I253" s="715">
        <v>6000</v>
      </c>
      <c r="J253" s="523"/>
    </row>
    <row r="254" spans="1:15" s="127" customFormat="1" ht="34.5" customHeight="1">
      <c r="A254" s="123">
        <v>2500</v>
      </c>
      <c r="B254" s="40" t="s">
        <v>355</v>
      </c>
      <c r="C254" s="37">
        <v>0</v>
      </c>
      <c r="D254" s="85">
        <v>0</v>
      </c>
      <c r="E254" s="131" t="s">
        <v>38</v>
      </c>
      <c r="F254" s="124" t="s">
        <v>712</v>
      </c>
      <c r="G254" s="659">
        <v>14910</v>
      </c>
      <c r="H254" s="561">
        <f t="shared" si="4"/>
        <v>14910</v>
      </c>
      <c r="I254" s="726">
        <f>I256+I264</f>
        <v>14910</v>
      </c>
      <c r="J254" s="126"/>
      <c r="K254" s="10"/>
      <c r="L254" s="10"/>
      <c r="M254" s="10"/>
      <c r="N254" s="10"/>
      <c r="O254" s="10"/>
    </row>
    <row r="255" spans="1:15" ht="11.25" customHeight="1">
      <c r="A255" s="96"/>
      <c r="B255" s="35"/>
      <c r="C255" s="36"/>
      <c r="D255" s="84"/>
      <c r="E255" s="89" t="s">
        <v>195</v>
      </c>
      <c r="F255" s="17"/>
      <c r="G255" s="653"/>
      <c r="H255" s="460"/>
      <c r="I255" s="713"/>
      <c r="J255" s="97"/>
    </row>
    <row r="256" spans="1:15">
      <c r="A256" s="98">
        <v>2510</v>
      </c>
      <c r="B256" s="40" t="s">
        <v>355</v>
      </c>
      <c r="C256" s="37">
        <v>1</v>
      </c>
      <c r="D256" s="85">
        <v>0</v>
      </c>
      <c r="E256" s="90" t="s">
        <v>713</v>
      </c>
      <c r="F256" s="18" t="s">
        <v>714</v>
      </c>
      <c r="G256" s="657">
        <v>12410</v>
      </c>
      <c r="H256" s="460">
        <f>H258</f>
        <v>12410</v>
      </c>
      <c r="I256" s="715">
        <f>I258</f>
        <v>12410</v>
      </c>
      <c r="J256" s="100"/>
    </row>
    <row r="257" spans="1:15" s="19" customFormat="1" ht="10.5" customHeight="1">
      <c r="A257" s="98"/>
      <c r="B257" s="35"/>
      <c r="C257" s="37"/>
      <c r="D257" s="85"/>
      <c r="E257" s="89" t="s">
        <v>196</v>
      </c>
      <c r="F257" s="18"/>
      <c r="G257" s="657"/>
      <c r="H257" s="460"/>
      <c r="I257" s="714"/>
      <c r="J257" s="99"/>
      <c r="K257" s="10"/>
      <c r="L257" s="10"/>
      <c r="M257" s="10"/>
      <c r="N257" s="10"/>
      <c r="O257" s="10"/>
    </row>
    <row r="258" spans="1:15">
      <c r="A258" s="98">
        <v>2511</v>
      </c>
      <c r="B258" s="41" t="s">
        <v>355</v>
      </c>
      <c r="C258" s="39">
        <v>1</v>
      </c>
      <c r="D258" s="86">
        <v>1</v>
      </c>
      <c r="E258" s="89" t="s">
        <v>713</v>
      </c>
      <c r="F258" s="23" t="s">
        <v>715</v>
      </c>
      <c r="G258" s="654">
        <v>12410</v>
      </c>
      <c r="H258" s="460">
        <f t="shared" si="4"/>
        <v>12410</v>
      </c>
      <c r="I258" s="715">
        <f>I260+I261+I262+I263</f>
        <v>12410</v>
      </c>
      <c r="J258" s="100"/>
    </row>
    <row r="259" spans="1:15" ht="36">
      <c r="A259" s="98"/>
      <c r="B259" s="38"/>
      <c r="C259" s="39"/>
      <c r="D259" s="86"/>
      <c r="E259" s="89" t="s">
        <v>289</v>
      </c>
      <c r="F259" s="20"/>
      <c r="G259" s="654"/>
      <c r="H259" s="460"/>
      <c r="I259" s="716"/>
      <c r="J259" s="100"/>
    </row>
    <row r="260" spans="1:15" ht="24">
      <c r="A260" s="98"/>
      <c r="B260" s="38"/>
      <c r="C260" s="39"/>
      <c r="D260" s="86"/>
      <c r="E260" s="548" t="s">
        <v>170</v>
      </c>
      <c r="F260" s="20"/>
      <c r="G260" s="654">
        <v>150</v>
      </c>
      <c r="H260" s="460">
        <f t="shared" si="4"/>
        <v>150</v>
      </c>
      <c r="I260" s="715">
        <v>150</v>
      </c>
      <c r="J260" s="100"/>
    </row>
    <row r="261" spans="1:15">
      <c r="A261" s="98"/>
      <c r="B261" s="38"/>
      <c r="C261" s="39"/>
      <c r="D261" s="86"/>
      <c r="E261" s="203" t="s">
        <v>172</v>
      </c>
      <c r="F261" s="20"/>
      <c r="G261" s="654">
        <v>100</v>
      </c>
      <c r="H261" s="460">
        <f t="shared" si="4"/>
        <v>100</v>
      </c>
      <c r="I261" s="716">
        <v>100</v>
      </c>
      <c r="J261" s="100"/>
    </row>
    <row r="262" spans="1:15" ht="24">
      <c r="A262" s="98"/>
      <c r="B262" s="38"/>
      <c r="C262" s="39"/>
      <c r="D262" s="86"/>
      <c r="E262" s="203" t="s">
        <v>182</v>
      </c>
      <c r="F262" s="20"/>
      <c r="G262" s="654">
        <v>11800</v>
      </c>
      <c r="H262" s="460">
        <f t="shared" si="4"/>
        <v>11800</v>
      </c>
      <c r="I262" s="716">
        <v>11800</v>
      </c>
      <c r="J262" s="100"/>
    </row>
    <row r="263" spans="1:15">
      <c r="A263" s="98"/>
      <c r="B263" s="38"/>
      <c r="C263" s="39"/>
      <c r="D263" s="86"/>
      <c r="E263" s="556" t="s">
        <v>964</v>
      </c>
      <c r="F263" s="20"/>
      <c r="G263" s="654">
        <v>360</v>
      </c>
      <c r="H263" s="460">
        <f t="shared" si="4"/>
        <v>360</v>
      </c>
      <c r="I263" s="716">
        <v>360</v>
      </c>
      <c r="J263" s="554"/>
    </row>
    <row r="264" spans="1:15" s="127" customFormat="1" ht="25.5" customHeight="1">
      <c r="A264" s="98">
        <v>2560</v>
      </c>
      <c r="B264" s="40" t="s">
        <v>355</v>
      </c>
      <c r="C264" s="133">
        <v>6</v>
      </c>
      <c r="D264" s="134">
        <v>0</v>
      </c>
      <c r="E264" s="90" t="s">
        <v>729</v>
      </c>
      <c r="F264" s="18" t="s">
        <v>730</v>
      </c>
      <c r="G264" s="657">
        <v>2500</v>
      </c>
      <c r="H264" s="460">
        <f t="shared" si="4"/>
        <v>2500</v>
      </c>
      <c r="I264" s="716">
        <f>I266</f>
        <v>2500</v>
      </c>
      <c r="J264" s="110"/>
      <c r="K264" s="10"/>
      <c r="L264" s="10"/>
      <c r="M264" s="10"/>
      <c r="N264" s="10"/>
      <c r="O264" s="10"/>
    </row>
    <row r="265" spans="1:15">
      <c r="A265" s="98"/>
      <c r="B265" s="35"/>
      <c r="C265" s="133"/>
      <c r="D265" s="134"/>
      <c r="E265" s="89" t="s">
        <v>196</v>
      </c>
      <c r="F265" s="18"/>
      <c r="G265" s="657"/>
      <c r="H265" s="460"/>
      <c r="I265" s="714"/>
      <c r="J265" s="99"/>
    </row>
    <row r="266" spans="1:15" s="19" customFormat="1" ht="27.75" customHeight="1">
      <c r="A266" s="98">
        <v>2561</v>
      </c>
      <c r="B266" s="41" t="s">
        <v>355</v>
      </c>
      <c r="C266" s="390">
        <v>6</v>
      </c>
      <c r="D266" s="391">
        <v>1</v>
      </c>
      <c r="E266" s="89" t="s">
        <v>729</v>
      </c>
      <c r="F266" s="23" t="s">
        <v>731</v>
      </c>
      <c r="G266" s="654">
        <v>2500</v>
      </c>
      <c r="H266" s="460">
        <f t="shared" si="4"/>
        <v>2500</v>
      </c>
      <c r="I266" s="715">
        <f>I268+I269+I270</f>
        <v>2500</v>
      </c>
      <c r="J266" s="100"/>
      <c r="K266" s="10"/>
      <c r="L266" s="10"/>
      <c r="M266" s="10"/>
      <c r="N266" s="10"/>
      <c r="O266" s="10"/>
    </row>
    <row r="267" spans="1:15" s="19" customFormat="1" ht="27.75" customHeight="1">
      <c r="A267" s="98"/>
      <c r="B267" s="38"/>
      <c r="C267" s="39"/>
      <c r="D267" s="86"/>
      <c r="E267" s="89" t="s">
        <v>289</v>
      </c>
      <c r="F267" s="20"/>
      <c r="G267" s="654">
        <v>0</v>
      </c>
      <c r="H267" s="460">
        <f t="shared" si="4"/>
        <v>0</v>
      </c>
      <c r="I267" s="716"/>
      <c r="J267" s="100"/>
      <c r="K267" s="10"/>
      <c r="L267" s="10"/>
      <c r="M267" s="10"/>
      <c r="N267" s="10"/>
      <c r="O267" s="10"/>
    </row>
    <row r="268" spans="1:15" s="19" customFormat="1" ht="27.75" customHeight="1">
      <c r="A268" s="98"/>
      <c r="B268" s="38"/>
      <c r="C268" s="39"/>
      <c r="D268" s="86"/>
      <c r="E268" s="548" t="s">
        <v>170</v>
      </c>
      <c r="F268" s="20"/>
      <c r="G268" s="654">
        <v>100</v>
      </c>
      <c r="H268" s="460">
        <f t="shared" si="4"/>
        <v>100</v>
      </c>
      <c r="I268" s="715">
        <v>100</v>
      </c>
      <c r="J268" s="100"/>
      <c r="K268" s="10"/>
      <c r="L268" s="10"/>
      <c r="M268" s="10"/>
      <c r="N268" s="10"/>
      <c r="O268" s="10"/>
    </row>
    <row r="269" spans="1:15" s="19" customFormat="1" ht="17.25" customHeight="1">
      <c r="A269" s="98"/>
      <c r="B269" s="38"/>
      <c r="C269" s="39"/>
      <c r="D269" s="86"/>
      <c r="E269" s="203" t="s">
        <v>172</v>
      </c>
      <c r="F269" s="20"/>
      <c r="G269" s="654">
        <v>100</v>
      </c>
      <c r="H269" s="460">
        <f t="shared" si="4"/>
        <v>100</v>
      </c>
      <c r="I269" s="716">
        <v>100</v>
      </c>
      <c r="J269" s="100"/>
      <c r="K269" s="10"/>
      <c r="L269" s="10"/>
      <c r="M269" s="10"/>
      <c r="N269" s="10"/>
      <c r="O269" s="10"/>
    </row>
    <row r="270" spans="1:15" s="19" customFormat="1" ht="27.75" customHeight="1">
      <c r="A270" s="98"/>
      <c r="B270" s="38"/>
      <c r="C270" s="39"/>
      <c r="D270" s="86"/>
      <c r="E270" s="203" t="s">
        <v>182</v>
      </c>
      <c r="F270" s="20"/>
      <c r="G270" s="654">
        <v>2300</v>
      </c>
      <c r="H270" s="460">
        <f t="shared" si="4"/>
        <v>2300</v>
      </c>
      <c r="I270" s="716">
        <v>2300</v>
      </c>
      <c r="J270" s="100"/>
      <c r="K270" s="10"/>
      <c r="L270" s="10"/>
      <c r="M270" s="10"/>
      <c r="N270" s="10"/>
      <c r="O270" s="10"/>
    </row>
    <row r="271" spans="1:15" ht="34.5">
      <c r="A271" s="123">
        <v>2600</v>
      </c>
      <c r="B271" s="40" t="s">
        <v>356</v>
      </c>
      <c r="C271" s="133">
        <v>0</v>
      </c>
      <c r="D271" s="134">
        <v>0</v>
      </c>
      <c r="E271" s="131" t="s">
        <v>396</v>
      </c>
      <c r="F271" s="124" t="s">
        <v>732</v>
      </c>
      <c r="G271" s="659">
        <v>14090</v>
      </c>
      <c r="H271" s="460">
        <f>I271+J271</f>
        <v>29637.582999999999</v>
      </c>
      <c r="I271" s="715">
        <f>I273+I291+I284</f>
        <v>14533.259</v>
      </c>
      <c r="J271" s="462">
        <v>15104.324000000001</v>
      </c>
    </row>
    <row r="272" spans="1:15">
      <c r="A272" s="98"/>
      <c r="B272" s="38"/>
      <c r="C272" s="39"/>
      <c r="D272" s="86"/>
      <c r="E272" s="89"/>
      <c r="F272" s="20"/>
      <c r="G272" s="654"/>
      <c r="H272" s="460"/>
      <c r="I272" s="715"/>
      <c r="J272" s="527"/>
    </row>
    <row r="273" spans="1:15">
      <c r="A273" s="98">
        <v>2630</v>
      </c>
      <c r="B273" s="40" t="s">
        <v>356</v>
      </c>
      <c r="C273" s="37">
        <v>3</v>
      </c>
      <c r="D273" s="85">
        <v>0</v>
      </c>
      <c r="E273" s="90" t="s">
        <v>740</v>
      </c>
      <c r="F273" s="18" t="s">
        <v>741</v>
      </c>
      <c r="G273" s="657">
        <v>7150</v>
      </c>
      <c r="H273" s="460">
        <f>I273+J273</f>
        <v>22254.324000000001</v>
      </c>
      <c r="I273" s="715">
        <f>I275</f>
        <v>7150</v>
      </c>
      <c r="J273" s="525">
        <v>15104.324000000001</v>
      </c>
    </row>
    <row r="274" spans="1:15">
      <c r="A274" s="98"/>
      <c r="B274" s="35"/>
      <c r="C274" s="37"/>
      <c r="D274" s="85"/>
      <c r="E274" s="89" t="s">
        <v>196</v>
      </c>
      <c r="F274" s="18"/>
      <c r="G274" s="657">
        <v>0</v>
      </c>
      <c r="H274" s="460">
        <f t="shared" si="4"/>
        <v>0</v>
      </c>
      <c r="I274" s="725"/>
      <c r="J274" s="526"/>
    </row>
    <row r="275" spans="1:15">
      <c r="A275" s="98">
        <v>2631</v>
      </c>
      <c r="B275" s="41" t="s">
        <v>356</v>
      </c>
      <c r="C275" s="39">
        <v>3</v>
      </c>
      <c r="D275" s="86">
        <v>1</v>
      </c>
      <c r="E275" s="89" t="s">
        <v>742</v>
      </c>
      <c r="F275" s="26" t="s">
        <v>743</v>
      </c>
      <c r="G275" s="660">
        <v>7150</v>
      </c>
      <c r="H275" s="460">
        <f>I275+J275</f>
        <v>7150</v>
      </c>
      <c r="I275" s="715">
        <f>I277+I278+I279+I280+I281</f>
        <v>7150</v>
      </c>
      <c r="J275" s="525"/>
    </row>
    <row r="276" spans="1:15" ht="27" customHeight="1">
      <c r="A276" s="98"/>
      <c r="B276" s="38"/>
      <c r="C276" s="39"/>
      <c r="D276" s="86"/>
      <c r="E276" s="89" t="s">
        <v>289</v>
      </c>
      <c r="F276" s="20"/>
      <c r="G276" s="654"/>
      <c r="H276" s="460"/>
      <c r="I276" s="715"/>
      <c r="J276" s="527"/>
    </row>
    <row r="277" spans="1:15">
      <c r="A277" s="98"/>
      <c r="B277" s="38"/>
      <c r="C277" s="39"/>
      <c r="D277" s="86"/>
      <c r="E277" s="549" t="s">
        <v>970</v>
      </c>
      <c r="F277" s="20"/>
      <c r="G277" s="654">
        <v>1200</v>
      </c>
      <c r="H277" s="460">
        <f t="shared" si="4"/>
        <v>1200</v>
      </c>
      <c r="I277" s="715">
        <v>1200</v>
      </c>
      <c r="J277" s="527"/>
    </row>
    <row r="278" spans="1:15">
      <c r="A278" s="98"/>
      <c r="B278" s="38"/>
      <c r="C278" s="39"/>
      <c r="D278" s="86"/>
      <c r="E278" s="571" t="s">
        <v>156</v>
      </c>
      <c r="F278" s="20"/>
      <c r="G278" s="654">
        <v>200</v>
      </c>
      <c r="H278" s="460">
        <f t="shared" si="4"/>
        <v>200</v>
      </c>
      <c r="I278" s="715">
        <v>200</v>
      </c>
      <c r="J278" s="527"/>
    </row>
    <row r="279" spans="1:15">
      <c r="A279" s="98"/>
      <c r="B279" s="38"/>
      <c r="C279" s="39"/>
      <c r="D279" s="86"/>
      <c r="E279" s="572" t="s">
        <v>981</v>
      </c>
      <c r="F279" s="20"/>
      <c r="G279" s="654">
        <v>750</v>
      </c>
      <c r="H279" s="460">
        <f>I279</f>
        <v>750</v>
      </c>
      <c r="I279" s="715">
        <v>750</v>
      </c>
      <c r="J279" s="527"/>
    </row>
    <row r="280" spans="1:15">
      <c r="A280" s="98"/>
      <c r="B280" s="38"/>
      <c r="C280" s="39"/>
      <c r="D280" s="86"/>
      <c r="E280" s="573" t="s">
        <v>173</v>
      </c>
      <c r="F280" s="20"/>
      <c r="G280" s="654">
        <v>900</v>
      </c>
      <c r="H280" s="460">
        <f t="shared" si="4"/>
        <v>900</v>
      </c>
      <c r="I280" s="715">
        <v>900</v>
      </c>
      <c r="J280" s="527"/>
    </row>
    <row r="281" spans="1:15" ht="24">
      <c r="A281" s="98"/>
      <c r="B281" s="38"/>
      <c r="C281" s="39"/>
      <c r="D281" s="86"/>
      <c r="E281" s="556" t="s">
        <v>182</v>
      </c>
      <c r="F281" s="20"/>
      <c r="G281" s="654">
        <v>4100</v>
      </c>
      <c r="H281" s="460">
        <f t="shared" si="4"/>
        <v>4100</v>
      </c>
      <c r="I281" s="715">
        <v>4100</v>
      </c>
      <c r="J281" s="527"/>
    </row>
    <row r="282" spans="1:15" s="19" customFormat="1" ht="16.5" customHeight="1">
      <c r="A282" s="98"/>
      <c r="B282" s="38"/>
      <c r="C282" s="39"/>
      <c r="D282" s="86"/>
      <c r="E282" s="203" t="s">
        <v>253</v>
      </c>
      <c r="F282" s="20"/>
      <c r="G282" s="654"/>
      <c r="H282" s="460"/>
      <c r="I282" s="715"/>
      <c r="J282" s="525"/>
      <c r="K282" s="10"/>
      <c r="L282" s="10"/>
      <c r="M282" s="10"/>
      <c r="N282" s="10"/>
    </row>
    <row r="283" spans="1:15">
      <c r="A283" s="98"/>
      <c r="B283" s="38"/>
      <c r="C283" s="39"/>
      <c r="D283" s="86"/>
      <c r="E283" s="203" t="s">
        <v>254</v>
      </c>
      <c r="F283" s="20"/>
      <c r="G283" s="654"/>
      <c r="H283" s="568">
        <f>5277.624+100+158.7+4284+5284</f>
        <v>15104.324000000001</v>
      </c>
      <c r="I283" s="716"/>
      <c r="J283" s="525">
        <v>15104.324000000001</v>
      </c>
    </row>
    <row r="284" spans="1:15">
      <c r="A284" s="98">
        <v>2640</v>
      </c>
      <c r="B284" s="40" t="s">
        <v>356</v>
      </c>
      <c r="C284" s="37">
        <v>4</v>
      </c>
      <c r="D284" s="85">
        <v>0</v>
      </c>
      <c r="E284" s="534" t="s">
        <v>744</v>
      </c>
      <c r="F284" s="18" t="s">
        <v>745</v>
      </c>
      <c r="G284" s="657">
        <v>5940</v>
      </c>
      <c r="H284" s="460">
        <f t="shared" ref="H284:H346" si="6">I284</f>
        <v>6383.259</v>
      </c>
      <c r="I284" s="715">
        <f>I286</f>
        <v>6383.259</v>
      </c>
      <c r="J284" s="520"/>
    </row>
    <row r="285" spans="1:15">
      <c r="A285" s="98"/>
      <c r="B285" s="35"/>
      <c r="C285" s="37"/>
      <c r="D285" s="85"/>
      <c r="E285" s="89" t="s">
        <v>196</v>
      </c>
      <c r="F285" s="18"/>
      <c r="G285" s="657">
        <v>0</v>
      </c>
      <c r="H285" s="460">
        <f t="shared" si="6"/>
        <v>0</v>
      </c>
      <c r="I285" s="714"/>
      <c r="J285" s="99"/>
    </row>
    <row r="286" spans="1:15">
      <c r="A286" s="98">
        <v>2641</v>
      </c>
      <c r="B286" s="41" t="s">
        <v>356</v>
      </c>
      <c r="C286" s="39">
        <v>4</v>
      </c>
      <c r="D286" s="86">
        <v>1</v>
      </c>
      <c r="E286" s="89" t="s">
        <v>746</v>
      </c>
      <c r="F286" s="23" t="s">
        <v>747</v>
      </c>
      <c r="G286" s="654">
        <v>5940</v>
      </c>
      <c r="H286" s="460">
        <f t="shared" si="6"/>
        <v>6383.259</v>
      </c>
      <c r="I286" s="715">
        <f>I288+I289+I290</f>
        <v>6383.259</v>
      </c>
      <c r="J286" s="520"/>
    </row>
    <row r="287" spans="1:15" s="127" customFormat="1" ht="26.25" customHeight="1">
      <c r="A287" s="98"/>
      <c r="B287" s="38"/>
      <c r="C287" s="39"/>
      <c r="D287" s="86"/>
      <c r="E287" s="89" t="s">
        <v>289</v>
      </c>
      <c r="F287" s="20"/>
      <c r="G287" s="654">
        <v>0</v>
      </c>
      <c r="H287" s="460">
        <f t="shared" si="6"/>
        <v>0</v>
      </c>
      <c r="I287" s="716"/>
      <c r="J287" s="100"/>
      <c r="K287" s="10"/>
      <c r="L287" s="10"/>
      <c r="M287" s="10"/>
      <c r="N287" s="10"/>
      <c r="O287" s="10"/>
    </row>
    <row r="288" spans="1:15" s="127" customFormat="1" ht="15.75" customHeight="1">
      <c r="A288" s="98"/>
      <c r="B288" s="38"/>
      <c r="C288" s="39"/>
      <c r="D288" s="86"/>
      <c r="E288" s="549" t="s">
        <v>970</v>
      </c>
      <c r="F288" s="20"/>
      <c r="G288" s="654">
        <v>3850</v>
      </c>
      <c r="H288" s="460">
        <f t="shared" si="6"/>
        <v>4293.259</v>
      </c>
      <c r="I288" s="715">
        <v>4293.259</v>
      </c>
      <c r="J288" s="100"/>
      <c r="K288" s="10"/>
      <c r="L288" s="10"/>
      <c r="M288" s="10"/>
      <c r="N288" s="10"/>
      <c r="O288" s="10"/>
    </row>
    <row r="289" spans="1:15" s="127" customFormat="1" ht="15.75" customHeight="1">
      <c r="A289" s="98"/>
      <c r="B289" s="38"/>
      <c r="C289" s="39"/>
      <c r="D289" s="86"/>
      <c r="E289" s="203" t="s">
        <v>169</v>
      </c>
      <c r="F289" s="20"/>
      <c r="G289" s="654">
        <v>90</v>
      </c>
      <c r="H289" s="460">
        <f t="shared" si="6"/>
        <v>90</v>
      </c>
      <c r="I289" s="727">
        <v>90</v>
      </c>
      <c r="J289" s="100"/>
      <c r="K289" s="10"/>
      <c r="L289" s="10"/>
      <c r="M289" s="10"/>
      <c r="N289" s="10"/>
      <c r="O289" s="10"/>
    </row>
    <row r="290" spans="1:15" ht="16.5" customHeight="1" thickBot="1">
      <c r="A290" s="98"/>
      <c r="B290" s="38"/>
      <c r="C290" s="39"/>
      <c r="D290" s="86"/>
      <c r="E290" s="551" t="s">
        <v>173</v>
      </c>
      <c r="F290" s="20"/>
      <c r="G290" s="654">
        <v>2000</v>
      </c>
      <c r="H290" s="460">
        <f t="shared" si="6"/>
        <v>2000</v>
      </c>
      <c r="I290" s="728">
        <v>2000</v>
      </c>
      <c r="J290" s="520"/>
    </row>
    <row r="291" spans="1:15" ht="28.5">
      <c r="A291" s="98">
        <v>2660</v>
      </c>
      <c r="B291" s="40" t="s">
        <v>356</v>
      </c>
      <c r="C291" s="133">
        <v>6</v>
      </c>
      <c r="D291" s="134">
        <v>0</v>
      </c>
      <c r="E291" s="90" t="s">
        <v>758</v>
      </c>
      <c r="F291" s="24" t="s">
        <v>759</v>
      </c>
      <c r="G291" s="655">
        <v>1000</v>
      </c>
      <c r="H291" s="454">
        <f>H293</f>
        <v>1000</v>
      </c>
      <c r="I291" s="729">
        <f>I293</f>
        <v>1000</v>
      </c>
      <c r="J291" s="110"/>
    </row>
    <row r="292" spans="1:15" s="19" customFormat="1" ht="10.5" customHeight="1">
      <c r="A292" s="98"/>
      <c r="B292" s="35"/>
      <c r="C292" s="133"/>
      <c r="D292" s="134"/>
      <c r="E292" s="89" t="s">
        <v>196</v>
      </c>
      <c r="F292" s="18"/>
      <c r="G292" s="657"/>
      <c r="H292" s="455"/>
      <c r="I292" s="714"/>
      <c r="J292" s="99"/>
      <c r="K292" s="10"/>
      <c r="L292" s="10"/>
      <c r="M292" s="10"/>
      <c r="N292" s="10"/>
      <c r="O292" s="10"/>
    </row>
    <row r="293" spans="1:15" ht="28.5">
      <c r="A293" s="98">
        <v>2661</v>
      </c>
      <c r="B293" s="41" t="s">
        <v>356</v>
      </c>
      <c r="C293" s="390">
        <v>6</v>
      </c>
      <c r="D293" s="391">
        <v>1</v>
      </c>
      <c r="E293" s="89" t="s">
        <v>758</v>
      </c>
      <c r="F293" s="23" t="s">
        <v>760</v>
      </c>
      <c r="G293" s="654">
        <v>1000</v>
      </c>
      <c r="H293" s="454">
        <f>I293</f>
        <v>1000</v>
      </c>
      <c r="I293" s="729">
        <f>I295</f>
        <v>1000</v>
      </c>
      <c r="J293" s="100"/>
    </row>
    <row r="294" spans="1:15" ht="24.75" customHeight="1">
      <c r="A294" s="98"/>
      <c r="B294" s="38"/>
      <c r="C294" s="39"/>
      <c r="D294" s="86"/>
      <c r="E294" s="89" t="s">
        <v>289</v>
      </c>
      <c r="F294" s="20"/>
      <c r="G294" s="654"/>
      <c r="H294" s="460"/>
      <c r="I294" s="727"/>
      <c r="J294" s="527"/>
    </row>
    <row r="295" spans="1:15" ht="24">
      <c r="A295" s="98"/>
      <c r="B295" s="38"/>
      <c r="C295" s="39"/>
      <c r="D295" s="86"/>
      <c r="E295" s="203" t="s">
        <v>182</v>
      </c>
      <c r="F295" s="20"/>
      <c r="G295" s="654">
        <v>1000</v>
      </c>
      <c r="H295" s="460">
        <f>I295</f>
        <v>1000</v>
      </c>
      <c r="I295" s="727">
        <v>1000</v>
      </c>
      <c r="J295" s="527"/>
    </row>
    <row r="296" spans="1:15" ht="22.5">
      <c r="A296" s="123">
        <v>2800</v>
      </c>
      <c r="B296" s="40" t="s">
        <v>360</v>
      </c>
      <c r="C296" s="133">
        <v>0</v>
      </c>
      <c r="D296" s="134">
        <v>0</v>
      </c>
      <c r="E296" s="131" t="s">
        <v>40</v>
      </c>
      <c r="F296" s="124" t="s">
        <v>797</v>
      </c>
      <c r="G296" s="659">
        <v>6140</v>
      </c>
      <c r="H296" s="561">
        <f>I296+J296</f>
        <v>11540</v>
      </c>
      <c r="I296" s="726">
        <f>I297+I306</f>
        <v>6140</v>
      </c>
      <c r="J296" s="521">
        <v>5400</v>
      </c>
    </row>
    <row r="297" spans="1:15">
      <c r="A297" s="98">
        <v>2820</v>
      </c>
      <c r="B297" s="40" t="s">
        <v>360</v>
      </c>
      <c r="C297" s="133">
        <v>2</v>
      </c>
      <c r="D297" s="134">
        <v>0</v>
      </c>
      <c r="E297" s="90" t="s">
        <v>801</v>
      </c>
      <c r="F297" s="18" t="s">
        <v>802</v>
      </c>
      <c r="G297" s="657">
        <v>5290</v>
      </c>
      <c r="H297" s="460">
        <f>I297+J297</f>
        <v>10690</v>
      </c>
      <c r="I297" s="726">
        <f>I299</f>
        <v>5290</v>
      </c>
      <c r="J297" s="520">
        <v>5400</v>
      </c>
    </row>
    <row r="298" spans="1:15">
      <c r="A298" s="98"/>
      <c r="B298" s="35"/>
      <c r="C298" s="133"/>
      <c r="D298" s="134"/>
      <c r="E298" s="89" t="s">
        <v>196</v>
      </c>
      <c r="F298" s="18"/>
      <c r="G298" s="657">
        <v>0</v>
      </c>
      <c r="H298" s="460">
        <f t="shared" si="6"/>
        <v>0</v>
      </c>
      <c r="I298" s="714"/>
      <c r="J298" s="528"/>
    </row>
    <row r="299" spans="1:15">
      <c r="A299" s="98">
        <v>2824</v>
      </c>
      <c r="B299" s="41" t="s">
        <v>360</v>
      </c>
      <c r="C299" s="390">
        <v>2</v>
      </c>
      <c r="D299" s="391">
        <v>4</v>
      </c>
      <c r="E299" s="89" t="s">
        <v>363</v>
      </c>
      <c r="F299" s="23"/>
      <c r="G299" s="654">
        <v>5290</v>
      </c>
      <c r="H299" s="460">
        <f>I299+J299</f>
        <v>5290</v>
      </c>
      <c r="I299" s="726">
        <f>I300+I301+I302+I303</f>
        <v>5290</v>
      </c>
      <c r="J299" s="520"/>
    </row>
    <row r="300" spans="1:15" ht="15.75" customHeight="1">
      <c r="A300" s="98"/>
      <c r="B300" s="41"/>
      <c r="C300" s="390"/>
      <c r="D300" s="391"/>
      <c r="E300" s="553" t="s">
        <v>155</v>
      </c>
      <c r="F300" s="23"/>
      <c r="G300" s="654">
        <v>700</v>
      </c>
      <c r="H300" s="460">
        <f t="shared" si="6"/>
        <v>700</v>
      </c>
      <c r="I300" s="727">
        <v>700</v>
      </c>
      <c r="J300" s="520"/>
    </row>
    <row r="301" spans="1:15" ht="16.5" customHeight="1" thickBot="1">
      <c r="A301" s="98"/>
      <c r="B301" s="41"/>
      <c r="C301" s="390"/>
      <c r="D301" s="391"/>
      <c r="E301" s="550" t="s">
        <v>156</v>
      </c>
      <c r="F301" s="23"/>
      <c r="G301" s="654">
        <v>990</v>
      </c>
      <c r="H301" s="561">
        <f t="shared" si="6"/>
        <v>990</v>
      </c>
      <c r="I301" s="726">
        <v>990</v>
      </c>
      <c r="J301" s="520"/>
    </row>
    <row r="302" spans="1:15" s="127" customFormat="1" ht="18" customHeight="1" thickBot="1">
      <c r="A302" s="98" t="s">
        <v>413</v>
      </c>
      <c r="B302" s="41"/>
      <c r="C302" s="390"/>
      <c r="D302" s="391"/>
      <c r="E302" s="551" t="s">
        <v>173</v>
      </c>
      <c r="F302" s="23"/>
      <c r="G302" s="654">
        <v>2600</v>
      </c>
      <c r="H302" s="561">
        <f t="shared" si="6"/>
        <v>2600</v>
      </c>
      <c r="I302" s="726">
        <v>2600</v>
      </c>
      <c r="J302" s="520"/>
      <c r="K302" s="10"/>
      <c r="M302" s="10"/>
      <c r="N302" s="10"/>
      <c r="O302" s="10"/>
    </row>
    <row r="303" spans="1:15" ht="17.25" customHeight="1" thickBot="1">
      <c r="A303" s="98"/>
      <c r="B303" s="41"/>
      <c r="C303" s="390"/>
      <c r="D303" s="391"/>
      <c r="E303" s="550" t="s">
        <v>982</v>
      </c>
      <c r="F303" s="23"/>
      <c r="G303" s="654">
        <v>1000</v>
      </c>
      <c r="H303" s="460">
        <f t="shared" si="6"/>
        <v>1000</v>
      </c>
      <c r="I303" s="727">
        <v>1000</v>
      </c>
      <c r="J303" s="520"/>
    </row>
    <row r="304" spans="1:15">
      <c r="A304" s="98"/>
      <c r="B304" s="41"/>
      <c r="C304" s="390"/>
      <c r="D304" s="391"/>
      <c r="E304" s="203" t="s">
        <v>254</v>
      </c>
      <c r="F304" s="23"/>
      <c r="G304" s="654"/>
      <c r="H304" s="460">
        <f>I304+J304</f>
        <v>5000</v>
      </c>
      <c r="I304" s="727"/>
      <c r="J304" s="520">
        <v>5000</v>
      </c>
    </row>
    <row r="305" spans="1:15">
      <c r="A305" s="98"/>
      <c r="B305" s="41"/>
      <c r="C305" s="390"/>
      <c r="D305" s="391"/>
      <c r="E305" s="664" t="s">
        <v>248</v>
      </c>
      <c r="F305" s="23"/>
      <c r="G305" s="654"/>
      <c r="H305" s="460">
        <f>J305</f>
        <v>400</v>
      </c>
      <c r="I305" s="727"/>
      <c r="J305" s="547">
        <v>400</v>
      </c>
    </row>
    <row r="306" spans="1:15" ht="19.5" customHeight="1">
      <c r="A306" s="98">
        <v>2840</v>
      </c>
      <c r="B306" s="40" t="s">
        <v>360</v>
      </c>
      <c r="C306" s="133">
        <v>4</v>
      </c>
      <c r="D306" s="134">
        <v>0</v>
      </c>
      <c r="E306" s="90" t="s">
        <v>409</v>
      </c>
      <c r="F306" s="24" t="s">
        <v>807</v>
      </c>
      <c r="G306" s="655">
        <v>850</v>
      </c>
      <c r="H306" s="460">
        <f t="shared" si="6"/>
        <v>850</v>
      </c>
      <c r="I306" s="726">
        <f>I308</f>
        <v>850</v>
      </c>
      <c r="J306" s="110"/>
    </row>
    <row r="307" spans="1:15" s="19" customFormat="1" ht="19.5" customHeight="1">
      <c r="A307" s="98"/>
      <c r="B307" s="35"/>
      <c r="C307" s="133"/>
      <c r="D307" s="134"/>
      <c r="E307" s="89" t="s">
        <v>196</v>
      </c>
      <c r="F307" s="18"/>
      <c r="G307" s="657">
        <v>0</v>
      </c>
      <c r="H307" s="460">
        <f t="shared" si="6"/>
        <v>0</v>
      </c>
      <c r="I307" s="730"/>
      <c r="J307" s="99"/>
      <c r="K307" s="10"/>
      <c r="L307" s="10"/>
      <c r="M307" s="10"/>
      <c r="N307" s="10"/>
      <c r="O307" s="10"/>
    </row>
    <row r="308" spans="1:15" ht="19.5" customHeight="1">
      <c r="A308" s="98">
        <v>2841</v>
      </c>
      <c r="B308" s="41" t="s">
        <v>360</v>
      </c>
      <c r="C308" s="390">
        <v>4</v>
      </c>
      <c r="D308" s="391">
        <v>1</v>
      </c>
      <c r="E308" s="522" t="s">
        <v>410</v>
      </c>
      <c r="F308" s="24"/>
      <c r="G308" s="655">
        <v>850</v>
      </c>
      <c r="H308" s="460">
        <f t="shared" si="6"/>
        <v>850</v>
      </c>
      <c r="I308" s="726">
        <f>I310+I311</f>
        <v>850</v>
      </c>
      <c r="J308" s="100"/>
    </row>
    <row r="309" spans="1:15" ht="30" customHeight="1">
      <c r="A309" s="98"/>
      <c r="B309" s="41"/>
      <c r="C309" s="390"/>
      <c r="D309" s="391"/>
      <c r="E309" s="89" t="s">
        <v>289</v>
      </c>
      <c r="F309" s="24"/>
      <c r="G309" s="655">
        <v>0</v>
      </c>
      <c r="H309" s="460">
        <f t="shared" si="6"/>
        <v>0</v>
      </c>
      <c r="I309" s="731"/>
      <c r="J309" s="100"/>
    </row>
    <row r="310" spans="1:15" ht="17.25" customHeight="1">
      <c r="A310" s="98"/>
      <c r="B310" s="41"/>
      <c r="C310" s="390"/>
      <c r="D310" s="391"/>
      <c r="E310" s="89" t="s">
        <v>972</v>
      </c>
      <c r="F310" s="24"/>
      <c r="G310" s="655">
        <v>850</v>
      </c>
      <c r="H310" s="460">
        <v>850</v>
      </c>
      <c r="I310" s="731">
        <v>850</v>
      </c>
      <c r="J310" s="100"/>
    </row>
    <row r="311" spans="1:15" ht="17.25" customHeight="1">
      <c r="A311" s="98"/>
      <c r="B311" s="41"/>
      <c r="C311" s="390"/>
      <c r="D311" s="391"/>
      <c r="E311" s="89" t="s">
        <v>971</v>
      </c>
      <c r="F311" s="24"/>
      <c r="G311" s="655">
        <v>0</v>
      </c>
      <c r="H311" s="460">
        <f t="shared" si="6"/>
        <v>0</v>
      </c>
      <c r="I311" s="731"/>
      <c r="J311" s="100"/>
    </row>
    <row r="312" spans="1:15" s="19" customFormat="1" ht="32.25" customHeight="1">
      <c r="A312" s="123">
        <v>2900</v>
      </c>
      <c r="B312" s="40" t="s">
        <v>367</v>
      </c>
      <c r="C312" s="37">
        <v>0</v>
      </c>
      <c r="D312" s="85">
        <v>0</v>
      </c>
      <c r="E312" s="131" t="s">
        <v>41</v>
      </c>
      <c r="F312" s="124" t="s">
        <v>935</v>
      </c>
      <c r="G312" s="659">
        <v>49500</v>
      </c>
      <c r="H312" s="561">
        <f>I312+J312</f>
        <v>59242.395000000004</v>
      </c>
      <c r="I312" s="732">
        <f>I316</f>
        <v>49500</v>
      </c>
      <c r="J312" s="524">
        <v>9742.3950000000004</v>
      </c>
      <c r="K312" s="10"/>
      <c r="L312" s="10"/>
      <c r="M312" s="10"/>
      <c r="N312" s="10"/>
      <c r="O312" s="10"/>
    </row>
    <row r="313" spans="1:15">
      <c r="A313" s="96"/>
      <c r="B313" s="35"/>
      <c r="C313" s="36"/>
      <c r="D313" s="84"/>
      <c r="E313" s="89" t="s">
        <v>195</v>
      </c>
      <c r="F313" s="17"/>
      <c r="G313" s="653"/>
      <c r="H313" s="460"/>
      <c r="I313" s="713"/>
      <c r="J313" s="126"/>
    </row>
    <row r="314" spans="1:15" ht="24">
      <c r="A314" s="98">
        <v>2910</v>
      </c>
      <c r="B314" s="40" t="s">
        <v>367</v>
      </c>
      <c r="C314" s="37">
        <v>1</v>
      </c>
      <c r="D314" s="85">
        <v>0</v>
      </c>
      <c r="E314" s="90" t="s">
        <v>400</v>
      </c>
      <c r="F314" s="18" t="s">
        <v>936</v>
      </c>
      <c r="G314" s="657"/>
      <c r="H314" s="460"/>
      <c r="I314" s="732"/>
      <c r="J314" s="524"/>
    </row>
    <row r="315" spans="1:15">
      <c r="A315" s="98"/>
      <c r="B315" s="35"/>
      <c r="C315" s="37"/>
      <c r="D315" s="85"/>
      <c r="E315" s="89" t="s">
        <v>196</v>
      </c>
      <c r="F315" s="18"/>
      <c r="G315" s="657"/>
      <c r="H315" s="460"/>
      <c r="I315" s="714"/>
      <c r="J315" s="100"/>
    </row>
    <row r="316" spans="1:15">
      <c r="A316" s="98">
        <v>2911</v>
      </c>
      <c r="B316" s="41" t="s">
        <v>367</v>
      </c>
      <c r="C316" s="39">
        <v>1</v>
      </c>
      <c r="D316" s="86">
        <v>1</v>
      </c>
      <c r="E316" s="89" t="s">
        <v>937</v>
      </c>
      <c r="F316" s="23" t="s">
        <v>938</v>
      </c>
      <c r="G316" s="654">
        <v>49500</v>
      </c>
      <c r="H316" s="454">
        <f>I316+J316</f>
        <v>59242.395000000004</v>
      </c>
      <c r="I316" s="732">
        <f>I328+I329</f>
        <v>49500</v>
      </c>
      <c r="J316" s="524">
        <v>9742.3950000000004</v>
      </c>
    </row>
    <row r="317" spans="1:15" s="127" customFormat="1" ht="26.25" customHeight="1">
      <c r="A317" s="98"/>
      <c r="B317" s="38"/>
      <c r="C317" s="39"/>
      <c r="D317" s="86"/>
      <c r="E317" s="89" t="s">
        <v>289</v>
      </c>
      <c r="F317" s="20"/>
      <c r="G317" s="654"/>
      <c r="H317" s="454">
        <f t="shared" si="6"/>
        <v>0</v>
      </c>
      <c r="I317" s="733"/>
      <c r="J317" s="100"/>
      <c r="K317" s="10"/>
      <c r="L317" s="10"/>
      <c r="M317" s="10"/>
      <c r="N317" s="10"/>
      <c r="O317" s="10"/>
    </row>
    <row r="318" spans="1:15" ht="24" hidden="1">
      <c r="A318" s="98"/>
      <c r="B318" s="38"/>
      <c r="C318" s="39"/>
      <c r="D318" s="86"/>
      <c r="E318" s="195" t="s">
        <v>182</v>
      </c>
      <c r="F318" s="20"/>
      <c r="G318" s="654">
        <v>0</v>
      </c>
      <c r="H318" s="454">
        <f t="shared" si="6"/>
        <v>0</v>
      </c>
      <c r="I318" s="732"/>
      <c r="J318" s="100"/>
    </row>
    <row r="319" spans="1:15" s="19" customFormat="1" ht="10.5" hidden="1" customHeight="1">
      <c r="A319" s="98"/>
      <c r="B319" s="38"/>
      <c r="C319" s="39"/>
      <c r="D319" s="86"/>
      <c r="E319" s="195" t="s">
        <v>254</v>
      </c>
      <c r="F319" s="20"/>
      <c r="G319" s="654">
        <v>0</v>
      </c>
      <c r="H319" s="454">
        <f t="shared" si="6"/>
        <v>0</v>
      </c>
      <c r="I319" s="732"/>
      <c r="J319" s="520"/>
      <c r="K319" s="10"/>
      <c r="L319" s="10"/>
      <c r="M319" s="10"/>
      <c r="N319" s="10"/>
      <c r="O319" s="10"/>
    </row>
    <row r="320" spans="1:15" ht="17.25" hidden="1" customHeight="1">
      <c r="A320" s="123">
        <v>3000</v>
      </c>
      <c r="B320" s="40" t="s">
        <v>380</v>
      </c>
      <c r="C320" s="37">
        <v>0</v>
      </c>
      <c r="D320" s="85">
        <v>0</v>
      </c>
      <c r="E320" s="131" t="s">
        <v>42</v>
      </c>
      <c r="F320" s="124" t="s">
        <v>960</v>
      </c>
      <c r="G320" s="659">
        <v>0</v>
      </c>
      <c r="H320" s="454">
        <f t="shared" si="6"/>
        <v>0</v>
      </c>
      <c r="I320" s="734"/>
      <c r="J320" s="100"/>
    </row>
    <row r="321" spans="1:15" hidden="1">
      <c r="A321" s="98"/>
      <c r="B321" s="38"/>
      <c r="C321" s="39"/>
      <c r="D321" s="86"/>
      <c r="E321" s="89" t="s">
        <v>290</v>
      </c>
      <c r="F321" s="20"/>
      <c r="G321" s="654">
        <v>0</v>
      </c>
      <c r="H321" s="454">
        <f t="shared" si="6"/>
        <v>0</v>
      </c>
      <c r="I321" s="733"/>
      <c r="J321" s="126"/>
    </row>
    <row r="322" spans="1:15" hidden="1">
      <c r="A322" s="98"/>
      <c r="B322" s="35"/>
      <c r="C322" s="37"/>
      <c r="D322" s="85"/>
      <c r="E322" s="89" t="s">
        <v>196</v>
      </c>
      <c r="F322" s="18"/>
      <c r="G322" s="657">
        <v>0</v>
      </c>
      <c r="H322" s="454">
        <f t="shared" si="6"/>
        <v>0</v>
      </c>
      <c r="I322" s="714"/>
      <c r="J322" s="100"/>
    </row>
    <row r="323" spans="1:15" ht="24" hidden="1">
      <c r="A323" s="101">
        <v>3091</v>
      </c>
      <c r="B323" s="41" t="s">
        <v>380</v>
      </c>
      <c r="C323" s="42">
        <v>9</v>
      </c>
      <c r="D323" s="87">
        <v>1</v>
      </c>
      <c r="E323" s="94" t="s">
        <v>23</v>
      </c>
      <c r="F323" s="28" t="s">
        <v>25</v>
      </c>
      <c r="G323" s="656">
        <v>0</v>
      </c>
      <c r="H323" s="454">
        <f t="shared" si="6"/>
        <v>0</v>
      </c>
      <c r="I323" s="735"/>
      <c r="J323" s="99"/>
    </row>
    <row r="324" spans="1:15" ht="30" hidden="1" customHeight="1">
      <c r="A324" s="98"/>
      <c r="B324" s="38"/>
      <c r="C324" s="39"/>
      <c r="D324" s="86"/>
      <c r="E324" s="89" t="s">
        <v>289</v>
      </c>
      <c r="F324" s="20"/>
      <c r="G324" s="654">
        <v>0</v>
      </c>
      <c r="H324" s="454">
        <f t="shared" si="6"/>
        <v>0</v>
      </c>
      <c r="I324" s="733"/>
      <c r="J324" s="102"/>
    </row>
    <row r="325" spans="1:15" hidden="1">
      <c r="A325" s="98"/>
      <c r="B325" s="38"/>
      <c r="C325" s="39"/>
      <c r="D325" s="86"/>
      <c r="E325" s="89" t="s">
        <v>290</v>
      </c>
      <c r="F325" s="20"/>
      <c r="G325" s="654">
        <v>0</v>
      </c>
      <c r="H325" s="454">
        <f t="shared" si="6"/>
        <v>0</v>
      </c>
      <c r="I325" s="733"/>
      <c r="J325" s="100"/>
    </row>
    <row r="326" spans="1:15" hidden="1">
      <c r="A326" s="98"/>
      <c r="B326" s="38"/>
      <c r="C326" s="39"/>
      <c r="D326" s="86"/>
      <c r="E326" s="89" t="s">
        <v>290</v>
      </c>
      <c r="F326" s="20"/>
      <c r="G326" s="654">
        <v>0</v>
      </c>
      <c r="H326" s="454">
        <f t="shared" si="6"/>
        <v>0</v>
      </c>
      <c r="I326" s="733"/>
      <c r="J326" s="100"/>
    </row>
    <row r="327" spans="1:15" ht="24" hidden="1">
      <c r="A327" s="101">
        <v>3092</v>
      </c>
      <c r="B327" s="41" t="s">
        <v>380</v>
      </c>
      <c r="C327" s="42">
        <v>9</v>
      </c>
      <c r="D327" s="87">
        <v>2</v>
      </c>
      <c r="E327" s="94" t="s">
        <v>401</v>
      </c>
      <c r="F327" s="28"/>
      <c r="G327" s="656">
        <v>0</v>
      </c>
      <c r="H327" s="454">
        <f t="shared" si="6"/>
        <v>0</v>
      </c>
      <c r="I327" s="735"/>
      <c r="J327" s="100"/>
    </row>
    <row r="328" spans="1:15" ht="24">
      <c r="A328" s="98"/>
      <c r="B328" s="38"/>
      <c r="C328" s="39"/>
      <c r="D328" s="86"/>
      <c r="E328" s="203" t="s">
        <v>182</v>
      </c>
      <c r="F328" s="20"/>
      <c r="G328" s="654">
        <v>49500</v>
      </c>
      <c r="H328" s="454">
        <f t="shared" si="6"/>
        <v>49500</v>
      </c>
      <c r="I328" s="712">
        <v>49500</v>
      </c>
      <c r="J328" s="102"/>
    </row>
    <row r="329" spans="1:15" s="19" customFormat="1" ht="19.5" customHeight="1">
      <c r="A329" s="98"/>
      <c r="B329" s="38"/>
      <c r="C329" s="39"/>
      <c r="D329" s="86"/>
      <c r="E329" s="89" t="s">
        <v>969</v>
      </c>
      <c r="F329" s="20"/>
      <c r="G329" s="654"/>
      <c r="H329" s="460"/>
      <c r="I329" s="716"/>
      <c r="J329" s="100"/>
      <c r="K329" s="10"/>
      <c r="L329" s="10"/>
      <c r="M329" s="10"/>
      <c r="N329" s="10"/>
      <c r="O329" s="10"/>
    </row>
    <row r="330" spans="1:15" s="19" customFormat="1" ht="15" customHeight="1">
      <c r="A330" s="98"/>
      <c r="B330" s="38"/>
      <c r="C330" s="39"/>
      <c r="D330" s="86"/>
      <c r="E330" s="89" t="s">
        <v>973</v>
      </c>
      <c r="F330" s="20"/>
      <c r="G330" s="654"/>
      <c r="H330" s="460">
        <f>J330</f>
        <v>9742.3950000000004</v>
      </c>
      <c r="I330" s="716"/>
      <c r="J330" s="566">
        <v>9742.3950000000004</v>
      </c>
      <c r="K330" s="10"/>
      <c r="L330" s="10"/>
      <c r="M330" s="10"/>
      <c r="N330" s="10"/>
      <c r="O330" s="10"/>
    </row>
    <row r="331" spans="1:15" s="19" customFormat="1" ht="19.5" customHeight="1">
      <c r="A331" s="98"/>
      <c r="B331" s="38"/>
      <c r="C331" s="39"/>
      <c r="D331" s="86"/>
      <c r="E331" s="89" t="s">
        <v>974</v>
      </c>
      <c r="F331" s="20"/>
      <c r="G331" s="654"/>
      <c r="H331" s="460">
        <f>J331</f>
        <v>0</v>
      </c>
      <c r="I331" s="716"/>
      <c r="J331" s="554"/>
      <c r="K331" s="10"/>
      <c r="L331" s="10"/>
      <c r="M331" s="10"/>
      <c r="N331" s="10"/>
      <c r="O331" s="10"/>
    </row>
    <row r="332" spans="1:15" ht="33">
      <c r="A332" s="123">
        <v>3000</v>
      </c>
      <c r="B332" s="40" t="s">
        <v>380</v>
      </c>
      <c r="C332" s="133">
        <v>0</v>
      </c>
      <c r="D332" s="134">
        <v>0</v>
      </c>
      <c r="E332" s="131" t="s">
        <v>42</v>
      </c>
      <c r="F332" s="124" t="s">
        <v>960</v>
      </c>
      <c r="G332" s="659">
        <v>5750</v>
      </c>
      <c r="H332" s="561">
        <f t="shared" si="6"/>
        <v>5750</v>
      </c>
      <c r="I332" s="734">
        <f>I333</f>
        <v>5750</v>
      </c>
      <c r="J332" s="125"/>
    </row>
    <row r="333" spans="1:15" ht="28.5">
      <c r="A333" s="98">
        <v>3070</v>
      </c>
      <c r="B333" s="40" t="s">
        <v>380</v>
      </c>
      <c r="C333" s="37">
        <v>7</v>
      </c>
      <c r="D333" s="85">
        <v>0</v>
      </c>
      <c r="E333" s="90" t="s">
        <v>16</v>
      </c>
      <c r="F333" s="18" t="s">
        <v>17</v>
      </c>
      <c r="G333" s="657">
        <v>5750</v>
      </c>
      <c r="H333" s="561">
        <f t="shared" si="6"/>
        <v>5750</v>
      </c>
      <c r="I333" s="729">
        <f>I335</f>
        <v>5750</v>
      </c>
      <c r="J333" s="100"/>
    </row>
    <row r="334" spans="1:15">
      <c r="A334" s="98"/>
      <c r="B334" s="35"/>
      <c r="C334" s="37"/>
      <c r="D334" s="85"/>
      <c r="E334" s="89" t="s">
        <v>196</v>
      </c>
      <c r="F334" s="18"/>
      <c r="G334" s="657">
        <v>0</v>
      </c>
      <c r="H334" s="460">
        <f t="shared" si="6"/>
        <v>0</v>
      </c>
      <c r="I334" s="736"/>
      <c r="J334" s="100"/>
    </row>
    <row r="335" spans="1:15" ht="24">
      <c r="A335" s="98">
        <v>3071</v>
      </c>
      <c r="B335" s="41" t="s">
        <v>380</v>
      </c>
      <c r="C335" s="39">
        <v>7</v>
      </c>
      <c r="D335" s="86">
        <v>1</v>
      </c>
      <c r="E335" s="89" t="s">
        <v>16</v>
      </c>
      <c r="F335" s="23" t="s">
        <v>19</v>
      </c>
      <c r="G335" s="654">
        <v>5750</v>
      </c>
      <c r="H335" s="460">
        <f t="shared" si="6"/>
        <v>5750</v>
      </c>
      <c r="I335" s="729">
        <f>I337+I338+I339</f>
        <v>5750</v>
      </c>
      <c r="J335" s="99"/>
    </row>
    <row r="336" spans="1:15" ht="27" customHeight="1">
      <c r="A336" s="98"/>
      <c r="B336" s="38"/>
      <c r="C336" s="39"/>
      <c r="D336" s="86"/>
      <c r="E336" s="89" t="s">
        <v>289</v>
      </c>
      <c r="F336" s="20"/>
      <c r="G336" s="654">
        <v>0</v>
      </c>
      <c r="H336" s="460">
        <f t="shared" si="6"/>
        <v>0</v>
      </c>
      <c r="I336" s="727"/>
      <c r="J336" s="100"/>
    </row>
    <row r="337" spans="1:15" ht="18" customHeight="1">
      <c r="A337" s="98"/>
      <c r="B337" s="38"/>
      <c r="C337" s="39"/>
      <c r="D337" s="39"/>
      <c r="E337" s="405" t="s">
        <v>428</v>
      </c>
      <c r="F337" s="20"/>
      <c r="G337" s="654">
        <v>4550</v>
      </c>
      <c r="H337" s="460">
        <f t="shared" si="6"/>
        <v>4550</v>
      </c>
      <c r="I337" s="729">
        <v>4550</v>
      </c>
      <c r="J337" s="100"/>
    </row>
    <row r="338" spans="1:15" ht="15.75" customHeight="1">
      <c r="A338" s="98"/>
      <c r="B338" s="38"/>
      <c r="C338" s="39"/>
      <c r="D338" s="86"/>
      <c r="E338" s="188" t="s">
        <v>968</v>
      </c>
      <c r="F338" s="20"/>
      <c r="G338" s="654">
        <v>1000</v>
      </c>
      <c r="H338" s="460">
        <f t="shared" si="6"/>
        <v>1000</v>
      </c>
      <c r="I338" s="729">
        <v>1000</v>
      </c>
      <c r="J338" s="100"/>
    </row>
    <row r="339" spans="1:15">
      <c r="A339" s="101"/>
      <c r="B339" s="38"/>
      <c r="C339" s="39"/>
      <c r="D339" s="86"/>
      <c r="E339" s="188" t="s">
        <v>975</v>
      </c>
      <c r="F339" s="20"/>
      <c r="G339" s="654">
        <v>200</v>
      </c>
      <c r="H339" s="460">
        <f t="shared" si="6"/>
        <v>200</v>
      </c>
      <c r="I339" s="729">
        <v>200</v>
      </c>
      <c r="J339" s="100"/>
    </row>
    <row r="340" spans="1:15" s="19" customFormat="1" ht="24" customHeight="1">
      <c r="A340" s="132">
        <v>3100</v>
      </c>
      <c r="B340" s="133" t="s">
        <v>381</v>
      </c>
      <c r="C340" s="133">
        <v>0</v>
      </c>
      <c r="D340" s="134">
        <v>0</v>
      </c>
      <c r="E340" s="135" t="s">
        <v>43</v>
      </c>
      <c r="F340" s="136"/>
      <c r="G340" s="654">
        <v>12000</v>
      </c>
      <c r="H340" s="561">
        <f t="shared" si="6"/>
        <v>12000</v>
      </c>
      <c r="I340" s="732">
        <f>I344</f>
        <v>12000</v>
      </c>
      <c r="J340" s="100"/>
      <c r="K340" s="10"/>
      <c r="L340" s="10"/>
      <c r="M340" s="10"/>
      <c r="N340" s="10"/>
      <c r="O340" s="10"/>
    </row>
    <row r="341" spans="1:15">
      <c r="A341" s="101"/>
      <c r="B341" s="35"/>
      <c r="C341" s="36"/>
      <c r="D341" s="84"/>
      <c r="E341" s="89" t="s">
        <v>195</v>
      </c>
      <c r="F341" s="17"/>
      <c r="G341" s="653">
        <v>0</v>
      </c>
      <c r="H341" s="460">
        <f t="shared" si="6"/>
        <v>0</v>
      </c>
      <c r="I341" s="728"/>
      <c r="J341" s="126"/>
    </row>
    <row r="342" spans="1:15" ht="24">
      <c r="A342" s="101">
        <v>3110</v>
      </c>
      <c r="B342" s="43" t="s">
        <v>381</v>
      </c>
      <c r="C342" s="43">
        <v>1</v>
      </c>
      <c r="D342" s="88">
        <v>0</v>
      </c>
      <c r="E342" s="92" t="s">
        <v>127</v>
      </c>
      <c r="F342" s="23"/>
      <c r="G342" s="654">
        <v>0</v>
      </c>
      <c r="H342" s="460">
        <f t="shared" si="6"/>
        <v>0</v>
      </c>
      <c r="I342" s="732"/>
      <c r="J342" s="97"/>
    </row>
    <row r="343" spans="1:15">
      <c r="A343" s="101"/>
      <c r="B343" s="35"/>
      <c r="C343" s="37"/>
      <c r="D343" s="85"/>
      <c r="E343" s="89" t="s">
        <v>196</v>
      </c>
      <c r="F343" s="18"/>
      <c r="G343" s="657">
        <v>0</v>
      </c>
      <c r="H343" s="460">
        <f t="shared" si="6"/>
        <v>0</v>
      </c>
      <c r="I343" s="737"/>
      <c r="J343" s="100"/>
    </row>
    <row r="344" spans="1:15" ht="15.75" thickBot="1">
      <c r="A344" s="103">
        <v>3112</v>
      </c>
      <c r="B344" s="104" t="s">
        <v>381</v>
      </c>
      <c r="C344" s="104">
        <v>1</v>
      </c>
      <c r="D344" s="105">
        <v>2</v>
      </c>
      <c r="E344" s="95" t="s">
        <v>128</v>
      </c>
      <c r="F344" s="107"/>
      <c r="G344" s="656">
        <v>12000</v>
      </c>
      <c r="H344" s="460">
        <f t="shared" si="6"/>
        <v>12000</v>
      </c>
      <c r="I344" s="732">
        <f>I346</f>
        <v>12000</v>
      </c>
      <c r="J344" s="99"/>
    </row>
    <row r="345" spans="1:15" ht="28.5" customHeight="1" thickBot="1">
      <c r="A345" s="98"/>
      <c r="B345" s="38"/>
      <c r="C345" s="39"/>
      <c r="D345" s="86"/>
      <c r="E345" s="89" t="s">
        <v>289</v>
      </c>
      <c r="F345" s="20"/>
      <c r="G345" s="654">
        <v>0</v>
      </c>
      <c r="H345" s="460">
        <f t="shared" si="6"/>
        <v>0</v>
      </c>
      <c r="I345" s="728"/>
      <c r="J345" s="106"/>
    </row>
    <row r="346" spans="1:15">
      <c r="A346" s="98"/>
      <c r="B346" s="38"/>
      <c r="C346" s="39"/>
      <c r="D346" s="86"/>
      <c r="E346" s="195" t="s">
        <v>466</v>
      </c>
      <c r="F346" s="20"/>
      <c r="G346" s="654">
        <v>12000</v>
      </c>
      <c r="H346" s="460">
        <f t="shared" si="6"/>
        <v>12000</v>
      </c>
      <c r="I346" s="732">
        <v>12000</v>
      </c>
      <c r="J346" s="100"/>
    </row>
    <row r="347" spans="1:15">
      <c r="A347" s="98"/>
      <c r="B347" s="38"/>
      <c r="C347" s="39"/>
      <c r="D347" s="86"/>
      <c r="E347" s="89" t="s">
        <v>290</v>
      </c>
      <c r="F347" s="20"/>
      <c r="G347" s="654"/>
      <c r="H347" s="114"/>
      <c r="I347" s="728"/>
      <c r="J347" s="100"/>
    </row>
    <row r="348" spans="1:15">
      <c r="B348" s="44"/>
      <c r="C348" s="45"/>
      <c r="D348" s="46"/>
    </row>
    <row r="349" spans="1:15">
      <c r="B349" s="47"/>
      <c r="C349" s="45"/>
      <c r="D349" s="46"/>
    </row>
    <row r="350" spans="1:15">
      <c r="B350" s="47"/>
      <c r="C350" s="45"/>
      <c r="D350" s="46"/>
      <c r="E350" s="10"/>
    </row>
    <row r="351" spans="1:15">
      <c r="B351" s="47"/>
      <c r="C351" s="48"/>
      <c r="D351" s="10"/>
      <c r="E351" s="10"/>
      <c r="F351" s="10"/>
      <c r="G351" s="10"/>
    </row>
  </sheetData>
  <mergeCells count="11">
    <mergeCell ref="F5:F6"/>
    <mergeCell ref="H5:H6"/>
    <mergeCell ref="I5:J5"/>
    <mergeCell ref="A1:J1"/>
    <mergeCell ref="A2:J2"/>
    <mergeCell ref="I4:J4"/>
    <mergeCell ref="A5:A6"/>
    <mergeCell ref="B5:B6"/>
    <mergeCell ref="C5:C6"/>
    <mergeCell ref="D5:D6"/>
    <mergeCell ref="E5:E6"/>
  </mergeCells>
  <pageMargins left="0.75" right="0.25" top="0.5" bottom="0.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Лист1</vt:lpstr>
      <vt:lpstr>Sheet1!Заголовки_для_печати</vt:lpstr>
      <vt:lpstr>Sheet2!Заголовки_для_печати</vt:lpstr>
      <vt:lpstr>Sheet3!Заголовки_для_печати</vt:lpstr>
      <vt:lpstr>Sheet5!Заголовки_для_печати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</dc:creator>
  <cp:lastModifiedBy> </cp:lastModifiedBy>
  <cp:lastPrinted>2002-05-24T17:39:41Z</cp:lastPrinted>
  <dcterms:created xsi:type="dcterms:W3CDTF">1996-10-14T23:33:28Z</dcterms:created>
  <dcterms:modified xsi:type="dcterms:W3CDTF">2002-05-24T17:42:25Z</dcterms:modified>
</cp:coreProperties>
</file>