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880" activeTab="4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24519"/>
</workbook>
</file>

<file path=xl/calcChain.xml><?xml version="1.0" encoding="utf-8"?>
<calcChain xmlns="http://schemas.openxmlformats.org/spreadsheetml/2006/main">
  <c r="D19" i="1"/>
  <c r="G19"/>
  <c r="J19"/>
  <c r="D20"/>
  <c r="G20"/>
  <c r="J20"/>
  <c r="D21"/>
  <c r="G21"/>
  <c r="J21"/>
  <c r="D23"/>
  <c r="G23"/>
  <c r="J23"/>
  <c r="D24"/>
  <c r="G24"/>
  <c r="J24"/>
  <c r="D26"/>
  <c r="G26"/>
  <c r="J26"/>
  <c r="J90" i="5" l="1"/>
  <c r="G90"/>
  <c r="G87" s="1"/>
  <c r="D90"/>
  <c r="J89"/>
  <c r="J87" s="1"/>
  <c r="G89"/>
  <c r="D89"/>
  <c r="D87" s="1"/>
  <c r="L87"/>
  <c r="K87"/>
  <c r="I87"/>
  <c r="H87"/>
  <c r="H81" s="1"/>
  <c r="H75" s="1"/>
  <c r="H73" s="1"/>
  <c r="F87"/>
  <c r="E87"/>
  <c r="J86"/>
  <c r="J83" s="1"/>
  <c r="G86"/>
  <c r="D86"/>
  <c r="D83" s="1"/>
  <c r="D81" s="1"/>
  <c r="J85"/>
  <c r="G85"/>
  <c r="G83" s="1"/>
  <c r="D85"/>
  <c r="L83"/>
  <c r="L81" s="1"/>
  <c r="I83"/>
  <c r="I81" s="1"/>
  <c r="F83"/>
  <c r="K81"/>
  <c r="F81"/>
  <c r="E81"/>
  <c r="E75" s="1"/>
  <c r="E73" s="1"/>
  <c r="J80"/>
  <c r="J77" s="1"/>
  <c r="G80"/>
  <c r="D80"/>
  <c r="J79"/>
  <c r="G79"/>
  <c r="G77" s="1"/>
  <c r="D79"/>
  <c r="L77"/>
  <c r="L75" s="1"/>
  <c r="L73" s="1"/>
  <c r="I77"/>
  <c r="F77"/>
  <c r="F75" s="1"/>
  <c r="F73" s="1"/>
  <c r="K75"/>
  <c r="K73" s="1"/>
  <c r="J72"/>
  <c r="G72"/>
  <c r="D72"/>
  <c r="J71"/>
  <c r="G71"/>
  <c r="D71"/>
  <c r="J70"/>
  <c r="G70"/>
  <c r="D70"/>
  <c r="J69"/>
  <c r="J67"/>
  <c r="G67"/>
  <c r="D67"/>
  <c r="J66"/>
  <c r="G66"/>
  <c r="G64" s="1"/>
  <c r="D66"/>
  <c r="L64"/>
  <c r="I64"/>
  <c r="F64"/>
  <c r="D64"/>
  <c r="K62"/>
  <c r="H62"/>
  <c r="E62"/>
  <c r="J61"/>
  <c r="G61"/>
  <c r="D61"/>
  <c r="J60"/>
  <c r="J56" s="1"/>
  <c r="G60"/>
  <c r="D60"/>
  <c r="J58"/>
  <c r="J59" s="1"/>
  <c r="G58"/>
  <c r="D58"/>
  <c r="K56"/>
  <c r="L68" s="1"/>
  <c r="J68" s="1"/>
  <c r="H56"/>
  <c r="H59" s="1"/>
  <c r="G56"/>
  <c r="G59" s="1"/>
  <c r="E56"/>
  <c r="E59" s="1"/>
  <c r="J53"/>
  <c r="G53"/>
  <c r="D53"/>
  <c r="J52"/>
  <c r="G52"/>
  <c r="G50" s="1"/>
  <c r="D52"/>
  <c r="D50" s="1"/>
  <c r="L50"/>
  <c r="K50"/>
  <c r="J50"/>
  <c r="I50"/>
  <c r="H50"/>
  <c r="F50"/>
  <c r="E50"/>
  <c r="J49"/>
  <c r="G49"/>
  <c r="D49"/>
  <c r="J48"/>
  <c r="G48"/>
  <c r="D48"/>
  <c r="J47"/>
  <c r="G47"/>
  <c r="D47"/>
  <c r="L45"/>
  <c r="J45"/>
  <c r="I45"/>
  <c r="F45"/>
  <c r="J42"/>
  <c r="G42"/>
  <c r="D42"/>
  <c r="J41"/>
  <c r="G41"/>
  <c r="D41"/>
  <c r="L39"/>
  <c r="K39"/>
  <c r="J39"/>
  <c r="I39"/>
  <c r="H39"/>
  <c r="F39"/>
  <c r="E39"/>
  <c r="D39"/>
  <c r="J38"/>
  <c r="G38"/>
  <c r="D38"/>
  <c r="J37"/>
  <c r="J35" s="1"/>
  <c r="J33" s="1"/>
  <c r="G37"/>
  <c r="D37"/>
  <c r="L35"/>
  <c r="K35"/>
  <c r="K33" s="1"/>
  <c r="I35"/>
  <c r="H35"/>
  <c r="H33" s="1"/>
  <c r="H21" s="1"/>
  <c r="H15" s="1"/>
  <c r="G35"/>
  <c r="F35"/>
  <c r="E35"/>
  <c r="L33"/>
  <c r="I33"/>
  <c r="F33"/>
  <c r="E33"/>
  <c r="E21" s="1"/>
  <c r="E15" s="1"/>
  <c r="J32"/>
  <c r="J29" s="1"/>
  <c r="G32"/>
  <c r="D32"/>
  <c r="D29" s="1"/>
  <c r="J31"/>
  <c r="G31"/>
  <c r="G29" s="1"/>
  <c r="D31"/>
  <c r="L29"/>
  <c r="I29"/>
  <c r="F29"/>
  <c r="J28"/>
  <c r="G28"/>
  <c r="D28"/>
  <c r="J27"/>
  <c r="G27"/>
  <c r="D27"/>
  <c r="L25"/>
  <c r="L23" s="1"/>
  <c r="J25"/>
  <c r="I25"/>
  <c r="G25"/>
  <c r="G23" s="1"/>
  <c r="F25"/>
  <c r="F23" s="1"/>
  <c r="F21" s="1"/>
  <c r="I23"/>
  <c r="L21"/>
  <c r="K21"/>
  <c r="K15" s="1"/>
  <c r="J20"/>
  <c r="G20"/>
  <c r="D20"/>
  <c r="J19"/>
  <c r="G19"/>
  <c r="D19"/>
  <c r="L17"/>
  <c r="J17"/>
  <c r="I17"/>
  <c r="F17"/>
  <c r="D17"/>
  <c r="J224" i="3"/>
  <c r="G224"/>
  <c r="D224"/>
  <c r="J223"/>
  <c r="G223"/>
  <c r="D223"/>
  <c r="J222"/>
  <c r="G222"/>
  <c r="D222"/>
  <c r="J221"/>
  <c r="G221"/>
  <c r="D221"/>
  <c r="L219"/>
  <c r="J219"/>
  <c r="I219"/>
  <c r="F219"/>
  <c r="J218"/>
  <c r="G218"/>
  <c r="G216" s="1"/>
  <c r="D218"/>
  <c r="L216"/>
  <c r="J216"/>
  <c r="I216"/>
  <c r="F216"/>
  <c r="D216"/>
  <c r="J215"/>
  <c r="G215"/>
  <c r="D215"/>
  <c r="J214"/>
  <c r="G214"/>
  <c r="D214"/>
  <c r="J213"/>
  <c r="G213"/>
  <c r="G211" s="1"/>
  <c r="D213"/>
  <c r="L211"/>
  <c r="I211"/>
  <c r="I208" s="1"/>
  <c r="F211"/>
  <c r="J210"/>
  <c r="G210"/>
  <c r="D210"/>
  <c r="L208"/>
  <c r="F208"/>
  <c r="J207"/>
  <c r="G207"/>
  <c r="D207"/>
  <c r="J206"/>
  <c r="G206"/>
  <c r="D206"/>
  <c r="J205"/>
  <c r="G205"/>
  <c r="G203" s="1"/>
  <c r="D205"/>
  <c r="L203"/>
  <c r="J203"/>
  <c r="I203"/>
  <c r="F203"/>
  <c r="L201"/>
  <c r="F201"/>
  <c r="J200"/>
  <c r="G200"/>
  <c r="D200"/>
  <c r="J199"/>
  <c r="G199"/>
  <c r="D199"/>
  <c r="J198"/>
  <c r="G198"/>
  <c r="D198"/>
  <c r="J197"/>
  <c r="G197"/>
  <c r="D197"/>
  <c r="L195"/>
  <c r="J195"/>
  <c r="I195"/>
  <c r="F195"/>
  <c r="J194"/>
  <c r="G194"/>
  <c r="D194"/>
  <c r="L192"/>
  <c r="J192"/>
  <c r="I192"/>
  <c r="G192"/>
  <c r="F192"/>
  <c r="D192"/>
  <c r="J191"/>
  <c r="G191"/>
  <c r="D191"/>
  <c r="J190"/>
  <c r="G190"/>
  <c r="D190"/>
  <c r="J189"/>
  <c r="G189"/>
  <c r="D189"/>
  <c r="J188"/>
  <c r="G188"/>
  <c r="D188"/>
  <c r="D186" s="1"/>
  <c r="L186"/>
  <c r="I186"/>
  <c r="F186"/>
  <c r="J185"/>
  <c r="G185"/>
  <c r="D185"/>
  <c r="J184"/>
  <c r="G184"/>
  <c r="D184"/>
  <c r="J183"/>
  <c r="G183"/>
  <c r="D183"/>
  <c r="J182"/>
  <c r="G182"/>
  <c r="D182"/>
  <c r="L180"/>
  <c r="I180"/>
  <c r="F180"/>
  <c r="D180"/>
  <c r="J179"/>
  <c r="G179"/>
  <c r="D179"/>
  <c r="J178"/>
  <c r="G178"/>
  <c r="D178"/>
  <c r="J177"/>
  <c r="G177"/>
  <c r="D177"/>
  <c r="L175"/>
  <c r="J175"/>
  <c r="I175"/>
  <c r="F175"/>
  <c r="J174"/>
  <c r="G174"/>
  <c r="D174"/>
  <c r="J173"/>
  <c r="G173"/>
  <c r="D173"/>
  <c r="J172"/>
  <c r="G172"/>
  <c r="D172"/>
  <c r="L170"/>
  <c r="L168" s="1"/>
  <c r="L166" s="1"/>
  <c r="I170"/>
  <c r="F170"/>
  <c r="J165"/>
  <c r="G165"/>
  <c r="D165"/>
  <c r="L162"/>
  <c r="K162"/>
  <c r="J162"/>
  <c r="I162"/>
  <c r="H162"/>
  <c r="G162"/>
  <c r="F162"/>
  <c r="F137" s="1"/>
  <c r="F13" s="1"/>
  <c r="E162"/>
  <c r="D162"/>
  <c r="J161"/>
  <c r="G161"/>
  <c r="G159" s="1"/>
  <c r="D161"/>
  <c r="K159"/>
  <c r="J159"/>
  <c r="H159"/>
  <c r="E159"/>
  <c r="D159"/>
  <c r="J158"/>
  <c r="G158"/>
  <c r="G156" s="1"/>
  <c r="D158"/>
  <c r="K156"/>
  <c r="J156"/>
  <c r="H156"/>
  <c r="E156"/>
  <c r="D156"/>
  <c r="J155"/>
  <c r="G155"/>
  <c r="D155"/>
  <c r="J154"/>
  <c r="G154"/>
  <c r="D154"/>
  <c r="K152"/>
  <c r="H152"/>
  <c r="E152"/>
  <c r="J151"/>
  <c r="G151"/>
  <c r="D151"/>
  <c r="D149" s="1"/>
  <c r="K149"/>
  <c r="J149"/>
  <c r="H149"/>
  <c r="G149"/>
  <c r="E149"/>
  <c r="J148"/>
  <c r="G148"/>
  <c r="D148"/>
  <c r="J147"/>
  <c r="G147"/>
  <c r="D147"/>
  <c r="J146"/>
  <c r="J143" s="1"/>
  <c r="G146"/>
  <c r="D146"/>
  <c r="D143" s="1"/>
  <c r="J145"/>
  <c r="G145"/>
  <c r="D145"/>
  <c r="K143"/>
  <c r="H143"/>
  <c r="E143"/>
  <c r="J142"/>
  <c r="J139" s="1"/>
  <c r="G142"/>
  <c r="D142"/>
  <c r="J141"/>
  <c r="G141"/>
  <c r="D141"/>
  <c r="K139"/>
  <c r="H139"/>
  <c r="E139"/>
  <c r="L137"/>
  <c r="L13" s="1"/>
  <c r="I137"/>
  <c r="E137"/>
  <c r="J136"/>
  <c r="G136"/>
  <c r="G134" s="1"/>
  <c r="D136"/>
  <c r="D134" s="1"/>
  <c r="K134"/>
  <c r="J134"/>
  <c r="H134"/>
  <c r="E134"/>
  <c r="J133"/>
  <c r="G133"/>
  <c r="D133"/>
  <c r="J132"/>
  <c r="G132"/>
  <c r="D132"/>
  <c r="J131"/>
  <c r="J128" s="1"/>
  <c r="G131"/>
  <c r="D131"/>
  <c r="J130"/>
  <c r="G130"/>
  <c r="D130"/>
  <c r="K128"/>
  <c r="H128"/>
  <c r="E128"/>
  <c r="J127"/>
  <c r="J124" s="1"/>
  <c r="G127"/>
  <c r="D127"/>
  <c r="D124" s="1"/>
  <c r="J126"/>
  <c r="G126"/>
  <c r="G124" s="1"/>
  <c r="D126"/>
  <c r="K124"/>
  <c r="H124"/>
  <c r="E124"/>
  <c r="J121"/>
  <c r="G121"/>
  <c r="D121"/>
  <c r="J120"/>
  <c r="G120"/>
  <c r="D120"/>
  <c r="J119"/>
  <c r="G119"/>
  <c r="D119"/>
  <c r="D118" s="1"/>
  <c r="K118"/>
  <c r="J118"/>
  <c r="H118"/>
  <c r="E118"/>
  <c r="E114" s="1"/>
  <c r="J117"/>
  <c r="G117"/>
  <c r="D117"/>
  <c r="J116"/>
  <c r="G116"/>
  <c r="D116"/>
  <c r="K114"/>
  <c r="H114"/>
  <c r="K113"/>
  <c r="J113" s="1"/>
  <c r="H113"/>
  <c r="G113" s="1"/>
  <c r="E113"/>
  <c r="D113" s="1"/>
  <c r="J112"/>
  <c r="G112"/>
  <c r="D112"/>
  <c r="J111"/>
  <c r="G111"/>
  <c r="D111"/>
  <c r="H110"/>
  <c r="H106" s="1"/>
  <c r="J109"/>
  <c r="G109"/>
  <c r="D109"/>
  <c r="J108"/>
  <c r="G108"/>
  <c r="D108"/>
  <c r="J105"/>
  <c r="G105"/>
  <c r="G102" s="1"/>
  <c r="D105"/>
  <c r="J104"/>
  <c r="G104"/>
  <c r="D104"/>
  <c r="K102"/>
  <c r="H102"/>
  <c r="E102"/>
  <c r="J101"/>
  <c r="G101"/>
  <c r="D101"/>
  <c r="J100"/>
  <c r="G100"/>
  <c r="D100"/>
  <c r="K98"/>
  <c r="H98"/>
  <c r="E98"/>
  <c r="J95"/>
  <c r="J92" s="1"/>
  <c r="G95"/>
  <c r="D95"/>
  <c r="D92" s="1"/>
  <c r="J94"/>
  <c r="G94"/>
  <c r="G92" s="1"/>
  <c r="D94"/>
  <c r="K92"/>
  <c r="H92"/>
  <c r="E92"/>
  <c r="J91"/>
  <c r="J88" s="1"/>
  <c r="J86" s="1"/>
  <c r="G91"/>
  <c r="D91"/>
  <c r="D88" s="1"/>
  <c r="D86" s="1"/>
  <c r="J90"/>
  <c r="G90"/>
  <c r="G88" s="1"/>
  <c r="G86" s="1"/>
  <c r="D90"/>
  <c r="K88"/>
  <c r="K86" s="1"/>
  <c r="H88"/>
  <c r="E88"/>
  <c r="E86" s="1"/>
  <c r="H86"/>
  <c r="J85"/>
  <c r="G85"/>
  <c r="D85"/>
  <c r="J84"/>
  <c r="G84"/>
  <c r="D84"/>
  <c r="J83"/>
  <c r="G83"/>
  <c r="D83"/>
  <c r="K81"/>
  <c r="H81"/>
  <c r="E81"/>
  <c r="J80"/>
  <c r="J77" s="1"/>
  <c r="G80"/>
  <c r="D80"/>
  <c r="J79"/>
  <c r="G79"/>
  <c r="G77" s="1"/>
  <c r="D79"/>
  <c r="K77"/>
  <c r="H77"/>
  <c r="E77"/>
  <c r="J76"/>
  <c r="G76"/>
  <c r="D76"/>
  <c r="J75"/>
  <c r="G75"/>
  <c r="D75"/>
  <c r="K73"/>
  <c r="H73"/>
  <c r="E73"/>
  <c r="H71"/>
  <c r="J70"/>
  <c r="G70"/>
  <c r="D70"/>
  <c r="J69"/>
  <c r="G69"/>
  <c r="D69"/>
  <c r="J68"/>
  <c r="G68"/>
  <c r="D68"/>
  <c r="J67"/>
  <c r="G67"/>
  <c r="D67"/>
  <c r="J66"/>
  <c r="G66"/>
  <c r="D66"/>
  <c r="J65"/>
  <c r="G65"/>
  <c r="D65"/>
  <c r="J64"/>
  <c r="G64"/>
  <c r="G61" s="1"/>
  <c r="D64"/>
  <c r="J63"/>
  <c r="G63"/>
  <c r="D63"/>
  <c r="D61" s="1"/>
  <c r="K61"/>
  <c r="H61"/>
  <c r="E61"/>
  <c r="J60"/>
  <c r="J57" s="1"/>
  <c r="G60"/>
  <c r="D60"/>
  <c r="J59"/>
  <c r="G59"/>
  <c r="G57" s="1"/>
  <c r="D59"/>
  <c r="K57"/>
  <c r="H57"/>
  <c r="E57"/>
  <c r="J56"/>
  <c r="G56"/>
  <c r="G54" s="1"/>
  <c r="D56"/>
  <c r="D54" s="1"/>
  <c r="K54"/>
  <c r="J54"/>
  <c r="H54"/>
  <c r="E54"/>
  <c r="J53"/>
  <c r="G53"/>
  <c r="D53"/>
  <c r="J52"/>
  <c r="G52"/>
  <c r="D52"/>
  <c r="J51"/>
  <c r="G51"/>
  <c r="D51"/>
  <c r="J50"/>
  <c r="G50"/>
  <c r="D50"/>
  <c r="J49"/>
  <c r="G49"/>
  <c r="D49"/>
  <c r="J48"/>
  <c r="G48"/>
  <c r="D48"/>
  <c r="J47"/>
  <c r="G47"/>
  <c r="D47"/>
  <c r="D44" s="1"/>
  <c r="J46"/>
  <c r="G46"/>
  <c r="D46"/>
  <c r="K44"/>
  <c r="H44"/>
  <c r="E44"/>
  <c r="J43"/>
  <c r="G43"/>
  <c r="D43"/>
  <c r="J42"/>
  <c r="G42"/>
  <c r="D42"/>
  <c r="D39" s="1"/>
  <c r="J41"/>
  <c r="G41"/>
  <c r="D41"/>
  <c r="K39"/>
  <c r="H39"/>
  <c r="E39"/>
  <c r="J38"/>
  <c r="G38"/>
  <c r="D38"/>
  <c r="J37"/>
  <c r="G37"/>
  <c r="D37"/>
  <c r="J36"/>
  <c r="G36"/>
  <c r="D36"/>
  <c r="J35"/>
  <c r="G35"/>
  <c r="D35"/>
  <c r="J34"/>
  <c r="G34"/>
  <c r="D34"/>
  <c r="J33"/>
  <c r="G33"/>
  <c r="D33"/>
  <c r="J32"/>
  <c r="G32"/>
  <c r="D32"/>
  <c r="K30"/>
  <c r="H30"/>
  <c r="G30"/>
  <c r="E30"/>
  <c r="J27"/>
  <c r="G27"/>
  <c r="D27"/>
  <c r="D25" s="1"/>
  <c r="K25"/>
  <c r="J25"/>
  <c r="H25"/>
  <c r="G25"/>
  <c r="E25"/>
  <c r="J24"/>
  <c r="G24"/>
  <c r="G22" s="1"/>
  <c r="D24"/>
  <c r="D22" s="1"/>
  <c r="K22"/>
  <c r="J22"/>
  <c r="H22"/>
  <c r="E22"/>
  <c r="J21"/>
  <c r="G21"/>
  <c r="D21"/>
  <c r="J20"/>
  <c r="G20"/>
  <c r="D20"/>
  <c r="J19"/>
  <c r="G19"/>
  <c r="D19"/>
  <c r="D17" s="1"/>
  <c r="D15" s="1"/>
  <c r="K17"/>
  <c r="K15" s="1"/>
  <c r="H17"/>
  <c r="E17"/>
  <c r="E15" s="1"/>
  <c r="I13"/>
  <c r="N309" i="2"/>
  <c r="N307" s="1"/>
  <c r="M309"/>
  <c r="L309"/>
  <c r="L307" s="1"/>
  <c r="K309"/>
  <c r="K307" s="1"/>
  <c r="J309"/>
  <c r="J307" s="1"/>
  <c r="I309"/>
  <c r="H309"/>
  <c r="H307" s="1"/>
  <c r="G309"/>
  <c r="G307" s="1"/>
  <c r="F309"/>
  <c r="F307" s="1"/>
  <c r="M307"/>
  <c r="I307"/>
  <c r="L306"/>
  <c r="I306"/>
  <c r="F306"/>
  <c r="L305"/>
  <c r="L303" s="1"/>
  <c r="I305"/>
  <c r="F305"/>
  <c r="F303" s="1"/>
  <c r="N303"/>
  <c r="M303"/>
  <c r="K303"/>
  <c r="J303"/>
  <c r="H303"/>
  <c r="G303"/>
  <c r="L301"/>
  <c r="L299" s="1"/>
  <c r="I301"/>
  <c r="I299" s="1"/>
  <c r="F301"/>
  <c r="F299" s="1"/>
  <c r="N299"/>
  <c r="M299"/>
  <c r="K299"/>
  <c r="J299"/>
  <c r="H299"/>
  <c r="G299"/>
  <c r="L298"/>
  <c r="L296" s="1"/>
  <c r="I298"/>
  <c r="I296" s="1"/>
  <c r="F298"/>
  <c r="F296" s="1"/>
  <c r="N296"/>
  <c r="M296"/>
  <c r="K296"/>
  <c r="J296"/>
  <c r="H296"/>
  <c r="G296"/>
  <c r="L295"/>
  <c r="L293" s="1"/>
  <c r="I295"/>
  <c r="I293" s="1"/>
  <c r="F295"/>
  <c r="F293" s="1"/>
  <c r="N293"/>
  <c r="M293"/>
  <c r="K293"/>
  <c r="J293"/>
  <c r="H293"/>
  <c r="G293"/>
  <c r="L292"/>
  <c r="L290" s="1"/>
  <c r="I292"/>
  <c r="I290" s="1"/>
  <c r="F292"/>
  <c r="F290" s="1"/>
  <c r="N290"/>
  <c r="M290"/>
  <c r="K290"/>
  <c r="J290"/>
  <c r="H290"/>
  <c r="G290"/>
  <c r="L289"/>
  <c r="L287" s="1"/>
  <c r="I289"/>
  <c r="I287" s="1"/>
  <c r="F289"/>
  <c r="F287" s="1"/>
  <c r="N287"/>
  <c r="M287"/>
  <c r="K287"/>
  <c r="J287"/>
  <c r="H287"/>
  <c r="G287"/>
  <c r="L286"/>
  <c r="L284" s="1"/>
  <c r="I286"/>
  <c r="I284" s="1"/>
  <c r="F286"/>
  <c r="F284" s="1"/>
  <c r="N284"/>
  <c r="M284"/>
  <c r="K284"/>
  <c r="J284"/>
  <c r="H284"/>
  <c r="G284"/>
  <c r="L283"/>
  <c r="L281" s="1"/>
  <c r="L275" s="1"/>
  <c r="I283"/>
  <c r="I281" s="1"/>
  <c r="F283"/>
  <c r="F281" s="1"/>
  <c r="N281"/>
  <c r="M281"/>
  <c r="M275" s="1"/>
  <c r="K281"/>
  <c r="J281"/>
  <c r="H281"/>
  <c r="G281"/>
  <c r="L280"/>
  <c r="I280"/>
  <c r="F280"/>
  <c r="L279"/>
  <c r="I279"/>
  <c r="F279"/>
  <c r="N277"/>
  <c r="N275" s="1"/>
  <c r="M277"/>
  <c r="L277"/>
  <c r="K277"/>
  <c r="J277"/>
  <c r="J275" s="1"/>
  <c r="H277"/>
  <c r="G277"/>
  <c r="G275" s="1"/>
  <c r="L274"/>
  <c r="I274"/>
  <c r="I272" s="1"/>
  <c r="F274"/>
  <c r="F272" s="1"/>
  <c r="N272"/>
  <c r="M272"/>
  <c r="L272"/>
  <c r="K272"/>
  <c r="J272"/>
  <c r="H272"/>
  <c r="G272"/>
  <c r="L271"/>
  <c r="I271"/>
  <c r="I269" s="1"/>
  <c r="F271"/>
  <c r="F269" s="1"/>
  <c r="N269"/>
  <c r="M269"/>
  <c r="L269"/>
  <c r="K269"/>
  <c r="J269"/>
  <c r="H269"/>
  <c r="G269"/>
  <c r="L268"/>
  <c r="I268"/>
  <c r="I266" s="1"/>
  <c r="F268"/>
  <c r="F266" s="1"/>
  <c r="N266"/>
  <c r="M266"/>
  <c r="L266"/>
  <c r="K266"/>
  <c r="J266"/>
  <c r="H266"/>
  <c r="G266"/>
  <c r="L265"/>
  <c r="I265"/>
  <c r="I262" s="1"/>
  <c r="F265"/>
  <c r="L264"/>
  <c r="L262" s="1"/>
  <c r="I264"/>
  <c r="F264"/>
  <c r="F262" s="1"/>
  <c r="N262"/>
  <c r="M262"/>
  <c r="K262"/>
  <c r="J262"/>
  <c r="H262"/>
  <c r="G262"/>
  <c r="L261"/>
  <c r="I261"/>
  <c r="I258" s="1"/>
  <c r="F261"/>
  <c r="L260"/>
  <c r="I260"/>
  <c r="F260"/>
  <c r="N258"/>
  <c r="M258"/>
  <c r="K258"/>
  <c r="J258"/>
  <c r="H258"/>
  <c r="G258"/>
  <c r="L257"/>
  <c r="I257"/>
  <c r="F257"/>
  <c r="F254" s="1"/>
  <c r="L256"/>
  <c r="I256"/>
  <c r="F256"/>
  <c r="N254"/>
  <c r="M254"/>
  <c r="K254"/>
  <c r="J254"/>
  <c r="I254"/>
  <c r="H254"/>
  <c r="G254"/>
  <c r="L253"/>
  <c r="I253"/>
  <c r="F253"/>
  <c r="L252"/>
  <c r="I252"/>
  <c r="F252"/>
  <c r="N250"/>
  <c r="M250"/>
  <c r="K250"/>
  <c r="J250"/>
  <c r="H250"/>
  <c r="H244" s="1"/>
  <c r="G250"/>
  <c r="L249"/>
  <c r="I249"/>
  <c r="F249"/>
  <c r="L248"/>
  <c r="I248"/>
  <c r="F248"/>
  <c r="N246"/>
  <c r="N244" s="1"/>
  <c r="M246"/>
  <c r="L246"/>
  <c r="K246"/>
  <c r="J246"/>
  <c r="J244" s="1"/>
  <c r="H246"/>
  <c r="G246"/>
  <c r="L243"/>
  <c r="L241" s="1"/>
  <c r="I243"/>
  <c r="I241" s="1"/>
  <c r="F243"/>
  <c r="F241" s="1"/>
  <c r="N241"/>
  <c r="M241"/>
  <c r="K241"/>
  <c r="J241"/>
  <c r="H241"/>
  <c r="G241"/>
  <c r="L240"/>
  <c r="L238" s="1"/>
  <c r="I240"/>
  <c r="I238" s="1"/>
  <c r="F240"/>
  <c r="F238" s="1"/>
  <c r="N238"/>
  <c r="M238"/>
  <c r="K238"/>
  <c r="J238"/>
  <c r="H238"/>
  <c r="G238"/>
  <c r="L237"/>
  <c r="I237"/>
  <c r="F237"/>
  <c r="L236"/>
  <c r="I236"/>
  <c r="F236"/>
  <c r="L235"/>
  <c r="L233" s="1"/>
  <c r="I235"/>
  <c r="F235"/>
  <c r="F233" s="1"/>
  <c r="N233"/>
  <c r="M233"/>
  <c r="K233"/>
  <c r="J233"/>
  <c r="H233"/>
  <c r="G233"/>
  <c r="L232"/>
  <c r="I232"/>
  <c r="F232"/>
  <c r="L231"/>
  <c r="I231"/>
  <c r="F231"/>
  <c r="L230"/>
  <c r="L228" s="1"/>
  <c r="I230"/>
  <c r="F230"/>
  <c r="F228" s="1"/>
  <c r="N228"/>
  <c r="M228"/>
  <c r="K228"/>
  <c r="K214" s="1"/>
  <c r="J228"/>
  <c r="H228"/>
  <c r="G228"/>
  <c r="L227"/>
  <c r="I227"/>
  <c r="F227"/>
  <c r="L226"/>
  <c r="I226"/>
  <c r="F226"/>
  <c r="L225"/>
  <c r="I225"/>
  <c r="F225"/>
  <c r="L224"/>
  <c r="I224"/>
  <c r="F224"/>
  <c r="L223"/>
  <c r="I223"/>
  <c r="F223"/>
  <c r="L222"/>
  <c r="I222"/>
  <c r="F222"/>
  <c r="L221"/>
  <c r="L219" s="1"/>
  <c r="I221"/>
  <c r="F221"/>
  <c r="F219" s="1"/>
  <c r="N219"/>
  <c r="M219"/>
  <c r="K219"/>
  <c r="J219"/>
  <c r="H219"/>
  <c r="G219"/>
  <c r="L218"/>
  <c r="L216" s="1"/>
  <c r="I218"/>
  <c r="F218"/>
  <c r="N216"/>
  <c r="N214" s="1"/>
  <c r="M216"/>
  <c r="M214" s="1"/>
  <c r="K216"/>
  <c r="J216"/>
  <c r="J214" s="1"/>
  <c r="I216"/>
  <c r="H216"/>
  <c r="G216"/>
  <c r="F216"/>
  <c r="G214"/>
  <c r="L213"/>
  <c r="I213"/>
  <c r="I210" s="1"/>
  <c r="F213"/>
  <c r="L212"/>
  <c r="L210" s="1"/>
  <c r="I212"/>
  <c r="F212"/>
  <c r="N210"/>
  <c r="M210"/>
  <c r="K210"/>
  <c r="J210"/>
  <c r="H210"/>
  <c r="G210"/>
  <c r="L209"/>
  <c r="L207" s="1"/>
  <c r="I209"/>
  <c r="F209"/>
  <c r="N207"/>
  <c r="M207"/>
  <c r="K207"/>
  <c r="J207"/>
  <c r="I207"/>
  <c r="H207"/>
  <c r="G207"/>
  <c r="F207"/>
  <c r="L206"/>
  <c r="L204" s="1"/>
  <c r="I206"/>
  <c r="F206"/>
  <c r="N204"/>
  <c r="M204"/>
  <c r="K204"/>
  <c r="J204"/>
  <c r="I204"/>
  <c r="H204"/>
  <c r="G204"/>
  <c r="F204"/>
  <c r="L203"/>
  <c r="I203"/>
  <c r="F203"/>
  <c r="L202"/>
  <c r="I202"/>
  <c r="F202"/>
  <c r="L201"/>
  <c r="I201"/>
  <c r="F201"/>
  <c r="L200"/>
  <c r="I200"/>
  <c r="F200"/>
  <c r="N198"/>
  <c r="M198"/>
  <c r="K198"/>
  <c r="J198"/>
  <c r="H198"/>
  <c r="G198"/>
  <c r="L197"/>
  <c r="I197"/>
  <c r="F197"/>
  <c r="L196"/>
  <c r="I196"/>
  <c r="F196"/>
  <c r="L195"/>
  <c r="I195"/>
  <c r="F195"/>
  <c r="L194"/>
  <c r="I194"/>
  <c r="I192" s="1"/>
  <c r="F194"/>
  <c r="N192"/>
  <c r="M192"/>
  <c r="L192"/>
  <c r="K192"/>
  <c r="J192"/>
  <c r="H192"/>
  <c r="G192"/>
  <c r="L191"/>
  <c r="I191"/>
  <c r="F191"/>
  <c r="L190"/>
  <c r="I190"/>
  <c r="F190"/>
  <c r="L189"/>
  <c r="I189"/>
  <c r="F189"/>
  <c r="N187"/>
  <c r="N185" s="1"/>
  <c r="M187"/>
  <c r="K187"/>
  <c r="J187"/>
  <c r="I187"/>
  <c r="H187"/>
  <c r="G187"/>
  <c r="G185"/>
  <c r="L184"/>
  <c r="L182" s="1"/>
  <c r="I184"/>
  <c r="F184"/>
  <c r="N182"/>
  <c r="M182"/>
  <c r="K182"/>
  <c r="J182"/>
  <c r="I182"/>
  <c r="H182"/>
  <c r="G182"/>
  <c r="F182"/>
  <c r="L181"/>
  <c r="L179" s="1"/>
  <c r="I181"/>
  <c r="F181"/>
  <c r="F179" s="1"/>
  <c r="N179"/>
  <c r="M179"/>
  <c r="K179"/>
  <c r="J179"/>
  <c r="I179"/>
  <c r="H179"/>
  <c r="G179"/>
  <c r="L178"/>
  <c r="L176" s="1"/>
  <c r="I178"/>
  <c r="F178"/>
  <c r="F176" s="1"/>
  <c r="N176"/>
  <c r="M176"/>
  <c r="K176"/>
  <c r="J176"/>
  <c r="I176"/>
  <c r="H176"/>
  <c r="G176"/>
  <c r="L175"/>
  <c r="L173" s="1"/>
  <c r="I175"/>
  <c r="I173" s="1"/>
  <c r="F175"/>
  <c r="N173"/>
  <c r="M173"/>
  <c r="K173"/>
  <c r="J173"/>
  <c r="H173"/>
  <c r="G173"/>
  <c r="F173"/>
  <c r="L172"/>
  <c r="I172"/>
  <c r="I170" s="1"/>
  <c r="F172"/>
  <c r="N170"/>
  <c r="M170"/>
  <c r="L170"/>
  <c r="K170"/>
  <c r="J170"/>
  <c r="H170"/>
  <c r="G170"/>
  <c r="F170"/>
  <c r="L169"/>
  <c r="L167" s="1"/>
  <c r="I169"/>
  <c r="I167" s="1"/>
  <c r="F169"/>
  <c r="N167"/>
  <c r="M167"/>
  <c r="M165" s="1"/>
  <c r="K167"/>
  <c r="J167"/>
  <c r="H167"/>
  <c r="H165" s="1"/>
  <c r="G167"/>
  <c r="F167"/>
  <c r="K165"/>
  <c r="L164"/>
  <c r="L162" s="1"/>
  <c r="I164"/>
  <c r="I162" s="1"/>
  <c r="F164"/>
  <c r="F162" s="1"/>
  <c r="N162"/>
  <c r="M162"/>
  <c r="K162"/>
  <c r="J162"/>
  <c r="H162"/>
  <c r="G162"/>
  <c r="L161"/>
  <c r="L159" s="1"/>
  <c r="I161"/>
  <c r="I159" s="1"/>
  <c r="F161"/>
  <c r="F159" s="1"/>
  <c r="N159"/>
  <c r="M159"/>
  <c r="K159"/>
  <c r="J159"/>
  <c r="H159"/>
  <c r="G159"/>
  <c r="L158"/>
  <c r="L156" s="1"/>
  <c r="I158"/>
  <c r="I156" s="1"/>
  <c r="F158"/>
  <c r="F156" s="1"/>
  <c r="N156"/>
  <c r="M156"/>
  <c r="K156"/>
  <c r="J156"/>
  <c r="H156"/>
  <c r="G156"/>
  <c r="L155"/>
  <c r="L153" s="1"/>
  <c r="I155"/>
  <c r="I153" s="1"/>
  <c r="F155"/>
  <c r="F153" s="1"/>
  <c r="N153"/>
  <c r="M153"/>
  <c r="K153"/>
  <c r="J153"/>
  <c r="H153"/>
  <c r="G153"/>
  <c r="L152"/>
  <c r="L150" s="1"/>
  <c r="I152"/>
  <c r="I150" s="1"/>
  <c r="F152"/>
  <c r="F150" s="1"/>
  <c r="N150"/>
  <c r="N145" s="1"/>
  <c r="M150"/>
  <c r="K150"/>
  <c r="J150"/>
  <c r="H150"/>
  <c r="G150"/>
  <c r="L149"/>
  <c r="L147" s="1"/>
  <c r="I149"/>
  <c r="I147" s="1"/>
  <c r="F149"/>
  <c r="F147" s="1"/>
  <c r="F145" s="1"/>
  <c r="N147"/>
  <c r="M147"/>
  <c r="M145" s="1"/>
  <c r="K147"/>
  <c r="J147"/>
  <c r="H147"/>
  <c r="G147"/>
  <c r="J145"/>
  <c r="L144"/>
  <c r="L142" s="1"/>
  <c r="I144"/>
  <c r="I142" s="1"/>
  <c r="F144"/>
  <c r="F142" s="1"/>
  <c r="N142"/>
  <c r="M142"/>
  <c r="K142"/>
  <c r="J142"/>
  <c r="H142"/>
  <c r="G142"/>
  <c r="L141"/>
  <c r="I141"/>
  <c r="F141"/>
  <c r="L140"/>
  <c r="I140"/>
  <c r="F140"/>
  <c r="L139"/>
  <c r="I139"/>
  <c r="F139"/>
  <c r="L138"/>
  <c r="I138"/>
  <c r="F138"/>
  <c r="L137"/>
  <c r="I137"/>
  <c r="F137"/>
  <c r="L136"/>
  <c r="I136"/>
  <c r="F136"/>
  <c r="L135"/>
  <c r="L133" s="1"/>
  <c r="I135"/>
  <c r="F135"/>
  <c r="N133"/>
  <c r="M133"/>
  <c r="K133"/>
  <c r="J133"/>
  <c r="H133"/>
  <c r="G133"/>
  <c r="L132"/>
  <c r="I132"/>
  <c r="F132"/>
  <c r="L131"/>
  <c r="I131"/>
  <c r="F131"/>
  <c r="L130"/>
  <c r="I130"/>
  <c r="F130"/>
  <c r="L129"/>
  <c r="I129"/>
  <c r="F129"/>
  <c r="F127" s="1"/>
  <c r="N127"/>
  <c r="M127"/>
  <c r="K127"/>
  <c r="J127"/>
  <c r="H127"/>
  <c r="G127"/>
  <c r="L126"/>
  <c r="L124" s="1"/>
  <c r="I126"/>
  <c r="F126"/>
  <c r="N124"/>
  <c r="M124"/>
  <c r="K124"/>
  <c r="J124"/>
  <c r="I124"/>
  <c r="H124"/>
  <c r="G124"/>
  <c r="F124"/>
  <c r="L123"/>
  <c r="I123"/>
  <c r="F123"/>
  <c r="L122"/>
  <c r="I122"/>
  <c r="F122"/>
  <c r="L121"/>
  <c r="I121"/>
  <c r="F121"/>
  <c r="L120"/>
  <c r="I120"/>
  <c r="F120"/>
  <c r="L119"/>
  <c r="I119"/>
  <c r="F119"/>
  <c r="N117"/>
  <c r="M117"/>
  <c r="K117"/>
  <c r="J117"/>
  <c r="H117"/>
  <c r="G117"/>
  <c r="L116"/>
  <c r="I116"/>
  <c r="F116"/>
  <c r="L115"/>
  <c r="I115"/>
  <c r="F115"/>
  <c r="L114"/>
  <c r="L112" s="1"/>
  <c r="I114"/>
  <c r="F114"/>
  <c r="N112"/>
  <c r="M112"/>
  <c r="K112"/>
  <c r="J112"/>
  <c r="H112"/>
  <c r="G112"/>
  <c r="L111"/>
  <c r="I111"/>
  <c r="F111"/>
  <c r="L110"/>
  <c r="I110"/>
  <c r="F110"/>
  <c r="L109"/>
  <c r="I109"/>
  <c r="F109"/>
  <c r="L108"/>
  <c r="I108"/>
  <c r="F108"/>
  <c r="L107"/>
  <c r="I107"/>
  <c r="F107"/>
  <c r="L106"/>
  <c r="I106"/>
  <c r="F106"/>
  <c r="N104"/>
  <c r="M104"/>
  <c r="K104"/>
  <c r="J104"/>
  <c r="H104"/>
  <c r="G104"/>
  <c r="L103"/>
  <c r="I103"/>
  <c r="F103"/>
  <c r="L102"/>
  <c r="I102"/>
  <c r="F102"/>
  <c r="L101"/>
  <c r="I101"/>
  <c r="F101"/>
  <c r="L100"/>
  <c r="L98" s="1"/>
  <c r="I100"/>
  <c r="F100"/>
  <c r="N98"/>
  <c r="M98"/>
  <c r="K98"/>
  <c r="J98"/>
  <c r="H98"/>
  <c r="G98"/>
  <c r="L97"/>
  <c r="I97"/>
  <c r="F97"/>
  <c r="L96"/>
  <c r="I96"/>
  <c r="F96"/>
  <c r="N94"/>
  <c r="M94"/>
  <c r="K94"/>
  <c r="K92" s="1"/>
  <c r="J94"/>
  <c r="H94"/>
  <c r="G94"/>
  <c r="H92"/>
  <c r="L91"/>
  <c r="I91"/>
  <c r="I89" s="1"/>
  <c r="F91"/>
  <c r="N89"/>
  <c r="M89"/>
  <c r="L89"/>
  <c r="K89"/>
  <c r="J89"/>
  <c r="H89"/>
  <c r="G89"/>
  <c r="F89"/>
  <c r="L88"/>
  <c r="L86" s="1"/>
  <c r="I88"/>
  <c r="I86" s="1"/>
  <c r="F88"/>
  <c r="F86" s="1"/>
  <c r="N86"/>
  <c r="M86"/>
  <c r="K86"/>
  <c r="J86"/>
  <c r="H86"/>
  <c r="G86"/>
  <c r="L85"/>
  <c r="L83" s="1"/>
  <c r="I85"/>
  <c r="I83" s="1"/>
  <c r="F85"/>
  <c r="N83"/>
  <c r="M83"/>
  <c r="K83"/>
  <c r="J83"/>
  <c r="H83"/>
  <c r="G83"/>
  <c r="F83"/>
  <c r="L82"/>
  <c r="L80" s="1"/>
  <c r="I82"/>
  <c r="I80" s="1"/>
  <c r="F82"/>
  <c r="N80"/>
  <c r="M80"/>
  <c r="K80"/>
  <c r="J80"/>
  <c r="H80"/>
  <c r="G80"/>
  <c r="F80"/>
  <c r="L79"/>
  <c r="I79"/>
  <c r="I77" s="1"/>
  <c r="F79"/>
  <c r="N77"/>
  <c r="M77"/>
  <c r="L77"/>
  <c r="K77"/>
  <c r="J77"/>
  <c r="H77"/>
  <c r="G77"/>
  <c r="F77"/>
  <c r="L76"/>
  <c r="I76"/>
  <c r="F76"/>
  <c r="L75"/>
  <c r="I75"/>
  <c r="F75"/>
  <c r="N73"/>
  <c r="M73"/>
  <c r="L73"/>
  <c r="K73"/>
  <c r="J73"/>
  <c r="J63" s="1"/>
  <c r="H73"/>
  <c r="G73"/>
  <c r="L72"/>
  <c r="L70" s="1"/>
  <c r="I72"/>
  <c r="F72"/>
  <c r="F70" s="1"/>
  <c r="N70"/>
  <c r="M70"/>
  <c r="K70"/>
  <c r="J70"/>
  <c r="I70"/>
  <c r="H70"/>
  <c r="G70"/>
  <c r="L69"/>
  <c r="I69"/>
  <c r="F69"/>
  <c r="L68"/>
  <c r="I68"/>
  <c r="F68"/>
  <c r="L67"/>
  <c r="I67"/>
  <c r="F67"/>
  <c r="N65"/>
  <c r="N63" s="1"/>
  <c r="M65"/>
  <c r="K65"/>
  <c r="J65"/>
  <c r="I65"/>
  <c r="H65"/>
  <c r="G65"/>
  <c r="L62"/>
  <c r="L60" s="1"/>
  <c r="I62"/>
  <c r="I60" s="1"/>
  <c r="F62"/>
  <c r="N60"/>
  <c r="M60"/>
  <c r="K60"/>
  <c r="J60"/>
  <c r="H60"/>
  <c r="G60"/>
  <c r="F60"/>
  <c r="L59"/>
  <c r="I59"/>
  <c r="I57" s="1"/>
  <c r="F59"/>
  <c r="N57"/>
  <c r="M57"/>
  <c r="L57"/>
  <c r="K57"/>
  <c r="J57"/>
  <c r="H57"/>
  <c r="G57"/>
  <c r="F57"/>
  <c r="L56"/>
  <c r="L54" s="1"/>
  <c r="I56"/>
  <c r="I54" s="1"/>
  <c r="F56"/>
  <c r="N54"/>
  <c r="M54"/>
  <c r="K54"/>
  <c r="J54"/>
  <c r="H54"/>
  <c r="G54"/>
  <c r="F54"/>
  <c r="L53"/>
  <c r="I53"/>
  <c r="I51" s="1"/>
  <c r="F53"/>
  <c r="N51"/>
  <c r="M51"/>
  <c r="L51"/>
  <c r="K51"/>
  <c r="J51"/>
  <c r="H51"/>
  <c r="G51"/>
  <c r="G46" s="1"/>
  <c r="F51"/>
  <c r="L50"/>
  <c r="L48" s="1"/>
  <c r="L46" s="1"/>
  <c r="I50"/>
  <c r="I48" s="1"/>
  <c r="F50"/>
  <c r="N48"/>
  <c r="M48"/>
  <c r="M46" s="1"/>
  <c r="K48"/>
  <c r="J48"/>
  <c r="H48"/>
  <c r="G48"/>
  <c r="F48"/>
  <c r="K46"/>
  <c r="L45"/>
  <c r="I45"/>
  <c r="F45"/>
  <c r="L44"/>
  <c r="I44"/>
  <c r="F44"/>
  <c r="N42"/>
  <c r="N40" s="1"/>
  <c r="M42"/>
  <c r="M40" s="1"/>
  <c r="K42"/>
  <c r="K40" s="1"/>
  <c r="J42"/>
  <c r="J40" s="1"/>
  <c r="H42"/>
  <c r="G42"/>
  <c r="G40" s="1"/>
  <c r="H40"/>
  <c r="L39"/>
  <c r="L37" s="1"/>
  <c r="I39"/>
  <c r="F39"/>
  <c r="F37" s="1"/>
  <c r="N37"/>
  <c r="M37"/>
  <c r="K37"/>
  <c r="J37"/>
  <c r="I37"/>
  <c r="H37"/>
  <c r="G37"/>
  <c r="L36"/>
  <c r="L34" s="1"/>
  <c r="I36"/>
  <c r="F36"/>
  <c r="F34" s="1"/>
  <c r="N34"/>
  <c r="M34"/>
  <c r="K34"/>
  <c r="J34"/>
  <c r="I34"/>
  <c r="H34"/>
  <c r="G34"/>
  <c r="L33"/>
  <c r="L31" s="1"/>
  <c r="I33"/>
  <c r="F33"/>
  <c r="F31" s="1"/>
  <c r="N31"/>
  <c r="M31"/>
  <c r="K31"/>
  <c r="J31"/>
  <c r="I31"/>
  <c r="H31"/>
  <c r="G31"/>
  <c r="L30"/>
  <c r="L28" s="1"/>
  <c r="I30"/>
  <c r="F30"/>
  <c r="F28" s="1"/>
  <c r="N28"/>
  <c r="M28"/>
  <c r="K28"/>
  <c r="J28"/>
  <c r="I28"/>
  <c r="H28"/>
  <c r="G28"/>
  <c r="L27"/>
  <c r="I27"/>
  <c r="F27"/>
  <c r="L26"/>
  <c r="I26"/>
  <c r="F26"/>
  <c r="L25"/>
  <c r="I25"/>
  <c r="F25"/>
  <c r="N23"/>
  <c r="M23"/>
  <c r="K23"/>
  <c r="J23"/>
  <c r="H23"/>
  <c r="G23"/>
  <c r="L22"/>
  <c r="I22"/>
  <c r="F22"/>
  <c r="L21"/>
  <c r="I21"/>
  <c r="F21"/>
  <c r="N19"/>
  <c r="M19"/>
  <c r="K19"/>
  <c r="J19"/>
  <c r="H19"/>
  <c r="G19"/>
  <c r="F19"/>
  <c r="L18"/>
  <c r="I18"/>
  <c r="F18"/>
  <c r="L17"/>
  <c r="I17"/>
  <c r="F17"/>
  <c r="F14" s="1"/>
  <c r="L16"/>
  <c r="I16"/>
  <c r="I14" s="1"/>
  <c r="F16"/>
  <c r="N14"/>
  <c r="N12" s="1"/>
  <c r="M14"/>
  <c r="L14"/>
  <c r="K14"/>
  <c r="J14"/>
  <c r="J12" s="1"/>
  <c r="H14"/>
  <c r="G14"/>
  <c r="J116" i="1"/>
  <c r="G116"/>
  <c r="D116"/>
  <c r="J115"/>
  <c r="G115"/>
  <c r="D115"/>
  <c r="J114"/>
  <c r="G114"/>
  <c r="D114"/>
  <c r="D113" s="1"/>
  <c r="L113"/>
  <c r="K113"/>
  <c r="I113"/>
  <c r="H113"/>
  <c r="G113"/>
  <c r="F113"/>
  <c r="E113"/>
  <c r="J112"/>
  <c r="G112"/>
  <c r="D112"/>
  <c r="J111"/>
  <c r="G111"/>
  <c r="D111"/>
  <c r="L110"/>
  <c r="J110"/>
  <c r="I110"/>
  <c r="F110"/>
  <c r="J109"/>
  <c r="G109"/>
  <c r="D109"/>
  <c r="J108"/>
  <c r="G108"/>
  <c r="D108"/>
  <c r="K107"/>
  <c r="H107"/>
  <c r="E107"/>
  <c r="J106"/>
  <c r="G106"/>
  <c r="D106"/>
  <c r="J105"/>
  <c r="G105"/>
  <c r="G104" s="1"/>
  <c r="D105"/>
  <c r="K104"/>
  <c r="H104"/>
  <c r="E104"/>
  <c r="J103"/>
  <c r="G103"/>
  <c r="D103"/>
  <c r="J102"/>
  <c r="G102"/>
  <c r="D102"/>
  <c r="J101"/>
  <c r="G101"/>
  <c r="D101"/>
  <c r="J100"/>
  <c r="G100"/>
  <c r="D100"/>
  <c r="J99"/>
  <c r="G99"/>
  <c r="D99"/>
  <c r="J98"/>
  <c r="G98"/>
  <c r="D98"/>
  <c r="J97"/>
  <c r="G97"/>
  <c r="D97"/>
  <c r="J96"/>
  <c r="G96"/>
  <c r="D96"/>
  <c r="J95"/>
  <c r="G95"/>
  <c r="D95"/>
  <c r="J94"/>
  <c r="G94"/>
  <c r="D94"/>
  <c r="J93"/>
  <c r="G93"/>
  <c r="D93"/>
  <c r="J92"/>
  <c r="G92"/>
  <c r="D92"/>
  <c r="J91"/>
  <c r="G91"/>
  <c r="D91"/>
  <c r="J90"/>
  <c r="G90"/>
  <c r="D90"/>
  <c r="J89"/>
  <c r="G89"/>
  <c r="D89"/>
  <c r="J88"/>
  <c r="G88"/>
  <c r="D88"/>
  <c r="J87"/>
  <c r="G87"/>
  <c r="D87"/>
  <c r="J86"/>
  <c r="G86"/>
  <c r="D86"/>
  <c r="J85"/>
  <c r="G85"/>
  <c r="D85"/>
  <c r="J84"/>
  <c r="G84"/>
  <c r="D84"/>
  <c r="J83"/>
  <c r="G83"/>
  <c r="D83"/>
  <c r="J82"/>
  <c r="G82"/>
  <c r="D82"/>
  <c r="K81"/>
  <c r="K80" s="1"/>
  <c r="H81"/>
  <c r="E81"/>
  <c r="E80" s="1"/>
  <c r="H80"/>
  <c r="J79"/>
  <c r="G79"/>
  <c r="D79"/>
  <c r="J78"/>
  <c r="G78"/>
  <c r="D78"/>
  <c r="J77"/>
  <c r="G77"/>
  <c r="D77"/>
  <c r="K76"/>
  <c r="H76"/>
  <c r="E76"/>
  <c r="J75"/>
  <c r="G75"/>
  <c r="D75"/>
  <c r="J74"/>
  <c r="G74"/>
  <c r="D74"/>
  <c r="J73"/>
  <c r="G73"/>
  <c r="D73"/>
  <c r="J72"/>
  <c r="G72"/>
  <c r="D72"/>
  <c r="K71"/>
  <c r="H71"/>
  <c r="E71"/>
  <c r="J70"/>
  <c r="G70"/>
  <c r="G69" s="1"/>
  <c r="D70"/>
  <c r="D69" s="1"/>
  <c r="K69"/>
  <c r="J69"/>
  <c r="H69"/>
  <c r="E69"/>
  <c r="J68"/>
  <c r="G68"/>
  <c r="G67" s="1"/>
  <c r="D68"/>
  <c r="D67" s="1"/>
  <c r="L67"/>
  <c r="J67"/>
  <c r="I67"/>
  <c r="F67"/>
  <c r="J65"/>
  <c r="G65"/>
  <c r="D65"/>
  <c r="J64"/>
  <c r="G64"/>
  <c r="D64"/>
  <c r="L63"/>
  <c r="I63"/>
  <c r="F63"/>
  <c r="J62"/>
  <c r="G62"/>
  <c r="D62"/>
  <c r="J61"/>
  <c r="G61"/>
  <c r="D61"/>
  <c r="J60"/>
  <c r="G60"/>
  <c r="D60"/>
  <c r="J59"/>
  <c r="G59"/>
  <c r="G58" s="1"/>
  <c r="D59"/>
  <c r="K58"/>
  <c r="K56" s="1"/>
  <c r="H58"/>
  <c r="E58"/>
  <c r="E56" s="1"/>
  <c r="J57"/>
  <c r="G57"/>
  <c r="G56" s="1"/>
  <c r="D57"/>
  <c r="H56"/>
  <c r="J55"/>
  <c r="G55"/>
  <c r="G54" s="1"/>
  <c r="D55"/>
  <c r="D54" s="1"/>
  <c r="L54"/>
  <c r="J54"/>
  <c r="I54"/>
  <c r="F54"/>
  <c r="J53"/>
  <c r="G53"/>
  <c r="G52" s="1"/>
  <c r="D53"/>
  <c r="D52" s="1"/>
  <c r="K52"/>
  <c r="J52"/>
  <c r="H52"/>
  <c r="E52"/>
  <c r="J51"/>
  <c r="G51"/>
  <c r="G50" s="1"/>
  <c r="D51"/>
  <c r="L50"/>
  <c r="L47" s="1"/>
  <c r="J50"/>
  <c r="I50"/>
  <c r="F50"/>
  <c r="D50"/>
  <c r="J49"/>
  <c r="G49"/>
  <c r="G48" s="1"/>
  <c r="D49"/>
  <c r="D48" s="1"/>
  <c r="K48"/>
  <c r="J48"/>
  <c r="H48"/>
  <c r="H47" s="1"/>
  <c r="E48"/>
  <c r="J46"/>
  <c r="G46"/>
  <c r="D46"/>
  <c r="J45"/>
  <c r="G45"/>
  <c r="D45"/>
  <c r="J44"/>
  <c r="G44"/>
  <c r="D44"/>
  <c r="J43"/>
  <c r="G43"/>
  <c r="D43"/>
  <c r="K42"/>
  <c r="K41" s="1"/>
  <c r="H42"/>
  <c r="E42"/>
  <c r="E41" s="1"/>
  <c r="H41"/>
  <c r="J40"/>
  <c r="G40"/>
  <c r="D40"/>
  <c r="D38" s="1"/>
  <c r="J39"/>
  <c r="G39"/>
  <c r="D39"/>
  <c r="K38"/>
  <c r="H38"/>
  <c r="E38"/>
  <c r="J37"/>
  <c r="G37"/>
  <c r="D37"/>
  <c r="J36"/>
  <c r="G36"/>
  <c r="D36"/>
  <c r="J35"/>
  <c r="G35"/>
  <c r="D35"/>
  <c r="J34"/>
  <c r="G34"/>
  <c r="D34"/>
  <c r="J33"/>
  <c r="G33"/>
  <c r="D33"/>
  <c r="J32"/>
  <c r="G32"/>
  <c r="D32"/>
  <c r="J31"/>
  <c r="G31"/>
  <c r="D31"/>
  <c r="J30"/>
  <c r="G30"/>
  <c r="D30"/>
  <c r="J29"/>
  <c r="G29"/>
  <c r="D29"/>
  <c r="J28"/>
  <c r="G28"/>
  <c r="D28"/>
  <c r="J27"/>
  <c r="G27"/>
  <c r="D27"/>
  <c r="J25"/>
  <c r="G25"/>
  <c r="D25"/>
  <c r="J22"/>
  <c r="G22"/>
  <c r="D22"/>
  <c r="K18"/>
  <c r="H18"/>
  <c r="E18"/>
  <c r="J17"/>
  <c r="J16" s="1"/>
  <c r="G17"/>
  <c r="D17"/>
  <c r="D16" s="1"/>
  <c r="K16"/>
  <c r="H16"/>
  <c r="G16"/>
  <c r="E16"/>
  <c r="J15"/>
  <c r="G15"/>
  <c r="D15"/>
  <c r="J14"/>
  <c r="G14"/>
  <c r="D14"/>
  <c r="K13"/>
  <c r="H13"/>
  <c r="E13"/>
  <c r="G17" i="5" l="1"/>
  <c r="F15"/>
  <c r="D25"/>
  <c r="D23" s="1"/>
  <c r="D35"/>
  <c r="D33" s="1"/>
  <c r="G45"/>
  <c r="D56"/>
  <c r="D59" s="1"/>
  <c r="H54"/>
  <c r="H43" s="1"/>
  <c r="I68"/>
  <c r="G68" s="1"/>
  <c r="L15"/>
  <c r="J23"/>
  <c r="J21" s="1"/>
  <c r="J15" s="1"/>
  <c r="H13"/>
  <c r="H11" s="1"/>
  <c r="G39"/>
  <c r="G33" s="1"/>
  <c r="G21" s="1"/>
  <c r="G15" s="1"/>
  <c r="D45"/>
  <c r="J64"/>
  <c r="I75"/>
  <c r="I73" s="1"/>
  <c r="J81"/>
  <c r="J75" s="1"/>
  <c r="J73" s="1"/>
  <c r="G81"/>
  <c r="G75" s="1"/>
  <c r="G73" s="1"/>
  <c r="J30" i="3"/>
  <c r="E71"/>
  <c r="G73"/>
  <c r="J73"/>
  <c r="D77"/>
  <c r="J98"/>
  <c r="J102"/>
  <c r="J114"/>
  <c r="H122"/>
  <c r="D128"/>
  <c r="D139"/>
  <c r="G152"/>
  <c r="D152"/>
  <c r="J152"/>
  <c r="J122"/>
  <c r="D114"/>
  <c r="G17"/>
  <c r="J17"/>
  <c r="J15" s="1"/>
  <c r="H15"/>
  <c r="D30"/>
  <c r="D28" s="1"/>
  <c r="G39"/>
  <c r="J39"/>
  <c r="D57"/>
  <c r="E28"/>
  <c r="D73"/>
  <c r="J81"/>
  <c r="J71" s="1"/>
  <c r="D98"/>
  <c r="G98"/>
  <c r="D102"/>
  <c r="E110"/>
  <c r="E106" s="1"/>
  <c r="K110"/>
  <c r="K106" s="1"/>
  <c r="J110"/>
  <c r="G110"/>
  <c r="G106" s="1"/>
  <c r="G118"/>
  <c r="G114" s="1"/>
  <c r="G128"/>
  <c r="G122" s="1"/>
  <c r="G139"/>
  <c r="K137"/>
  <c r="D175"/>
  <c r="F168"/>
  <c r="F166" s="1"/>
  <c r="G180"/>
  <c r="J180"/>
  <c r="G186"/>
  <c r="D211"/>
  <c r="D208" s="1"/>
  <c r="D219"/>
  <c r="K28"/>
  <c r="G44"/>
  <c r="J44"/>
  <c r="J61"/>
  <c r="K96"/>
  <c r="E96"/>
  <c r="D122"/>
  <c r="E122"/>
  <c r="K122"/>
  <c r="L11"/>
  <c r="J137"/>
  <c r="D137"/>
  <c r="F11"/>
  <c r="D170"/>
  <c r="D168" s="1"/>
  <c r="D166" s="1"/>
  <c r="G170"/>
  <c r="G175"/>
  <c r="D195"/>
  <c r="D203"/>
  <c r="J211"/>
  <c r="J208" s="1"/>
  <c r="F165" i="2"/>
  <c r="I23"/>
  <c r="F42"/>
  <c r="F40" s="1"/>
  <c r="L42"/>
  <c r="L40" s="1"/>
  <c r="J46"/>
  <c r="N46"/>
  <c r="F94"/>
  <c r="L94"/>
  <c r="I98"/>
  <c r="I104"/>
  <c r="F117"/>
  <c r="H145"/>
  <c r="K145"/>
  <c r="G165"/>
  <c r="I165"/>
  <c r="L165"/>
  <c r="J185"/>
  <c r="M185"/>
  <c r="L187"/>
  <c r="F192"/>
  <c r="F198"/>
  <c r="I228"/>
  <c r="K244"/>
  <c r="F250"/>
  <c r="L250"/>
  <c r="L254"/>
  <c r="K275"/>
  <c r="I303"/>
  <c r="L19"/>
  <c r="K12"/>
  <c r="I133"/>
  <c r="G12"/>
  <c r="H12"/>
  <c r="H46"/>
  <c r="I117"/>
  <c r="L198"/>
  <c r="F258"/>
  <c r="L145"/>
  <c r="I46"/>
  <c r="G63"/>
  <c r="K63"/>
  <c r="F98"/>
  <c r="F112"/>
  <c r="J92"/>
  <c r="L117"/>
  <c r="M92"/>
  <c r="F133"/>
  <c r="F187"/>
  <c r="K185"/>
  <c r="H214"/>
  <c r="M244"/>
  <c r="H275"/>
  <c r="I19"/>
  <c r="M12"/>
  <c r="L23"/>
  <c r="L12" s="1"/>
  <c r="F23"/>
  <c r="F12" s="1"/>
  <c r="I42"/>
  <c r="I40" s="1"/>
  <c r="F46"/>
  <c r="M63"/>
  <c r="L65"/>
  <c r="L63" s="1"/>
  <c r="F65"/>
  <c r="F73"/>
  <c r="I73"/>
  <c r="H63"/>
  <c r="G92"/>
  <c r="I94"/>
  <c r="F104"/>
  <c r="L104"/>
  <c r="I112"/>
  <c r="N92"/>
  <c r="L127"/>
  <c r="I127"/>
  <c r="I145"/>
  <c r="H185"/>
  <c r="I198"/>
  <c r="I185" s="1"/>
  <c r="F210"/>
  <c r="I219"/>
  <c r="I233"/>
  <c r="F246"/>
  <c r="I246"/>
  <c r="I250"/>
  <c r="L258"/>
  <c r="L244" s="1"/>
  <c r="F277"/>
  <c r="I277"/>
  <c r="I275" s="1"/>
  <c r="J13" i="1"/>
  <c r="J104"/>
  <c r="D58"/>
  <c r="D71"/>
  <c r="J76"/>
  <c r="G13"/>
  <c r="D13"/>
  <c r="G18"/>
  <c r="H66"/>
  <c r="D81"/>
  <c r="D80" s="1"/>
  <c r="J81"/>
  <c r="J80" s="1"/>
  <c r="G107"/>
  <c r="D107"/>
  <c r="J107"/>
  <c r="G110"/>
  <c r="J18"/>
  <c r="J58"/>
  <c r="K66"/>
  <c r="D42"/>
  <c r="D41" s="1"/>
  <c r="J42"/>
  <c r="G63"/>
  <c r="D63"/>
  <c r="J63"/>
  <c r="E66"/>
  <c r="D18"/>
  <c r="K12"/>
  <c r="G42"/>
  <c r="G41" s="1"/>
  <c r="J41"/>
  <c r="E47"/>
  <c r="K47"/>
  <c r="J56"/>
  <c r="J47" s="1"/>
  <c r="L66"/>
  <c r="D110"/>
  <c r="H12"/>
  <c r="G38"/>
  <c r="J38"/>
  <c r="E12"/>
  <c r="E11" s="1"/>
  <c r="F47"/>
  <c r="G47"/>
  <c r="I47"/>
  <c r="D56"/>
  <c r="D47" s="1"/>
  <c r="G71"/>
  <c r="D76"/>
  <c r="G76"/>
  <c r="G81"/>
  <c r="G80" s="1"/>
  <c r="G66" s="1"/>
  <c r="D104"/>
  <c r="F66"/>
  <c r="I66"/>
  <c r="D66"/>
  <c r="H11" i="2"/>
  <c r="I63"/>
  <c r="F92"/>
  <c r="F185"/>
  <c r="L11" i="1"/>
  <c r="M11" i="2"/>
  <c r="I92"/>
  <c r="G12" i="1"/>
  <c r="I12" i="2"/>
  <c r="J165"/>
  <c r="J11" s="1"/>
  <c r="N165"/>
  <c r="N11" s="1"/>
  <c r="J71" i="1"/>
  <c r="J113"/>
  <c r="F214" i="2"/>
  <c r="F244"/>
  <c r="F275"/>
  <c r="G15" i="3"/>
  <c r="G81"/>
  <c r="G71" s="1"/>
  <c r="J201"/>
  <c r="D201"/>
  <c r="G208"/>
  <c r="G145" i="2"/>
  <c r="G11" s="1"/>
  <c r="G244"/>
  <c r="L185"/>
  <c r="L214"/>
  <c r="H137" i="3"/>
  <c r="E54" i="5"/>
  <c r="E43" s="1"/>
  <c r="E13" s="1"/>
  <c r="E11" s="1"/>
  <c r="F68"/>
  <c r="D81" i="3"/>
  <c r="D71" s="1"/>
  <c r="J106"/>
  <c r="J96" s="1"/>
  <c r="J170"/>
  <c r="J168" s="1"/>
  <c r="J186"/>
  <c r="L62" i="5"/>
  <c r="L54" s="1"/>
  <c r="L43" s="1"/>
  <c r="L13" s="1"/>
  <c r="L11" s="1"/>
  <c r="D77"/>
  <c r="D75" s="1"/>
  <c r="D73" s="1"/>
  <c r="G28" i="3"/>
  <c r="H96"/>
  <c r="D110"/>
  <c r="D106" s="1"/>
  <c r="D96" s="1"/>
  <c r="G143"/>
  <c r="I168"/>
  <c r="I166" s="1"/>
  <c r="I21" i="5"/>
  <c r="I15" s="1"/>
  <c r="K59"/>
  <c r="K54" s="1"/>
  <c r="K43" s="1"/>
  <c r="K13" s="1"/>
  <c r="K11" s="1"/>
  <c r="H28" i="3"/>
  <c r="H13" s="1"/>
  <c r="H11" s="1"/>
  <c r="K71"/>
  <c r="K13" s="1"/>
  <c r="K11" s="1"/>
  <c r="G137"/>
  <c r="G195"/>
  <c r="I201"/>
  <c r="G219"/>
  <c r="G201" s="1"/>
  <c r="G62" i="5"/>
  <c r="G54" s="1"/>
  <c r="G43" s="1"/>
  <c r="J62"/>
  <c r="J54" s="1"/>
  <c r="J43" s="1"/>
  <c r="I62" l="1"/>
  <c r="I54" s="1"/>
  <c r="I43" s="1"/>
  <c r="I13" s="1"/>
  <c r="I11" s="1"/>
  <c r="J13"/>
  <c r="J11" s="1"/>
  <c r="D21"/>
  <c r="D15" s="1"/>
  <c r="E13" i="3"/>
  <c r="E11" s="1"/>
  <c r="G168"/>
  <c r="G166" s="1"/>
  <c r="D13"/>
  <c r="D11" s="1"/>
  <c r="G96"/>
  <c r="J28"/>
  <c r="J13" s="1"/>
  <c r="I214" i="2"/>
  <c r="I11" s="1"/>
  <c r="K11"/>
  <c r="L92"/>
  <c r="L11" s="1"/>
  <c r="I244"/>
  <c r="F63"/>
  <c r="F11" s="1"/>
  <c r="D12" i="1"/>
  <c r="J12"/>
  <c r="G11"/>
  <c r="H11"/>
  <c r="D11"/>
  <c r="I11"/>
  <c r="H13" i="4" s="1"/>
  <c r="F11" i="1"/>
  <c r="E13" i="4" s="1"/>
  <c r="K11" i="1"/>
  <c r="J13" i="4" s="1"/>
  <c r="G13"/>
  <c r="I11" i="3"/>
  <c r="G13"/>
  <c r="G11" s="1"/>
  <c r="D13" i="4"/>
  <c r="G13" i="5"/>
  <c r="G11" s="1"/>
  <c r="F62"/>
  <c r="F54" s="1"/>
  <c r="F43" s="1"/>
  <c r="F13" s="1"/>
  <c r="F11" s="1"/>
  <c r="D68"/>
  <c r="D62" s="1"/>
  <c r="D54" s="1"/>
  <c r="D43" s="1"/>
  <c r="J66" i="1"/>
  <c r="J11" s="1"/>
  <c r="J166" i="3"/>
  <c r="K13" i="4"/>
  <c r="D13" i="5" l="1"/>
  <c r="D11" s="1"/>
  <c r="J11" i="3"/>
  <c r="I13" i="4"/>
  <c r="C13"/>
  <c r="F13"/>
</calcChain>
</file>

<file path=xl/sharedStrings.xml><?xml version="1.0" encoding="utf-8"?>
<sst xmlns="http://schemas.openxmlformats.org/spreadsheetml/2006/main" count="2571" uniqueCount="727">
  <si>
    <t>ՀՀ ֆինանսների  նախար,   209101,   Տեղ</t>
  </si>
  <si>
    <t>Հաշվետվություն</t>
  </si>
  <si>
    <t>Համայնքի բյուջեի եկամուտների կատարման վերաբերյալ</t>
  </si>
  <si>
    <t>(02/01/19 - 30/12/19թ.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</si>
  <si>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</si>
  <si>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</si>
  <si>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</si>
  <si>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</si>
  <si>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</si>
  <si>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</si>
  <si>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</si>
  <si>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</si>
  <si>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</si>
  <si>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</si>
  <si>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</si>
  <si>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(u.8+u.9)</t>
  </si>
  <si>
    <t>վարչական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</si>
  <si>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</si>
  <si>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</si>
  <si>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</si>
  <si>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</si>
  <si>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</si>
  <si>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</si>
  <si>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</si>
  <si>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</si>
  <si>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</si>
  <si>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</si>
  <si>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</si>
  <si>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</si>
  <si>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</si>
  <si>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</si>
  <si>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</si>
  <si>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</si>
  <si>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</si>
  <si>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</si>
  <si>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</si>
  <si>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</si>
  <si>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</si>
  <si>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</si>
  <si>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</si>
  <si>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</si>
  <si>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</si>
  <si>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</si>
  <si>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</si>
  <si>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</si>
  <si>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</si>
  <si>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</si>
  <si>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</si>
  <si>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</si>
  <si>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</si>
  <si>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</si>
  <si>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</si>
  <si>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</si>
  <si>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</si>
  <si>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</si>
  <si>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</si>
  <si>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</si>
  <si>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</si>
  <si>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</si>
  <si>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</si>
  <si>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</si>
  <si>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</si>
  <si>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</si>
  <si>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</si>
  <si>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</si>
  <si>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</si>
  <si>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</si>
  <si>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</si>
  <si>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</si>
  <si>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</si>
  <si>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</si>
  <si>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</si>
  <si>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</si>
  <si>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</si>
  <si>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</si>
  <si>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</si>
  <si>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</si>
  <si>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</si>
  <si>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</si>
  <si>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</si>
  <si>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</si>
  <si>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</si>
  <si>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</si>
  <si>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</si>
  <si>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</si>
  <si>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</si>
  <si>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</si>
  <si>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</si>
  <si>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</si>
  <si>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</si>
  <si>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</si>
  <si>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</si>
  <si>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</si>
  <si>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</si>
  <si>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</si>
  <si>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</si>
  <si>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</si>
  <si>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</si>
  <si>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</si>
  <si>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</si>
  <si>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</si>
  <si>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</si>
  <si>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</si>
  <si>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</si>
  <si>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</si>
  <si>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</si>
  <si>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</si>
  <si>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</si>
  <si>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</si>
  <si>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</si>
  <si>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</si>
  <si>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</si>
  <si>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</si>
  <si>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</si>
  <si>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</si>
  <si>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</si>
  <si>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</si>
  <si>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</si>
  <si>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</si>
  <si>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</si>
  <si>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</si>
  <si>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</si>
  <si>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</si>
  <si>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</si>
  <si>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</si>
  <si>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</si>
  <si>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</si>
  <si>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</si>
  <si>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</si>
  <si>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</si>
  <si>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</si>
  <si>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</si>
  <si>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</si>
  <si>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</si>
  <si>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</si>
  <si>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</si>
  <si>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</si>
  <si>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</si>
  <si>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</si>
  <si>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</si>
  <si>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</si>
  <si>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</si>
  <si>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</si>
  <si>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</si>
  <si>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</si>
  <si>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</si>
  <si>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</si>
  <si>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</si>
  <si>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</si>
  <si>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</si>
  <si>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</si>
  <si>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</si>
  <si>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</si>
  <si>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</si>
  <si>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</si>
  <si>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</si>
  <si>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</si>
  <si>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</si>
  <si>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</si>
  <si>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</si>
  <si>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</si>
  <si>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</si>
  <si>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</si>
  <si>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</si>
  <si>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</si>
  <si>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</si>
  <si>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</si>
  <si>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</si>
  <si>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</si>
  <si>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</si>
  <si>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</si>
  <si>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</si>
  <si>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</si>
  <si>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</si>
  <si>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</si>
  <si>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</si>
  <si>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</si>
  <si>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</si>
  <si>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</si>
  <si>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</si>
  <si>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</si>
  <si>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</si>
  <si>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</si>
  <si>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</si>
  <si>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</si>
  <si>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</si>
  <si>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</si>
  <si>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</si>
  <si>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</si>
  <si>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</si>
  <si>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</si>
  <si>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</si>
  <si>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</si>
  <si>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</si>
  <si>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</si>
  <si>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</si>
  <si>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</si>
  <si>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</si>
  <si>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</si>
  <si>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</si>
  <si>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</si>
  <si>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</si>
  <si>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</si>
  <si>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</si>
  <si>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</si>
  <si>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</si>
  <si>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</si>
  <si>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</si>
  <si>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</si>
  <si>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</si>
  <si>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</si>
  <si>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</si>
  <si>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</si>
  <si>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</si>
  <si>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</si>
  <si>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</si>
  <si>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</si>
  <si>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</si>
  <si>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</si>
  <si>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</si>
  <si>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</si>
  <si>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</si>
  <si>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</si>
  <si>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</si>
  <si>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</si>
  <si>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</si>
  <si>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</si>
  <si>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</si>
  <si>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</si>
  <si>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</si>
  <si>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</si>
  <si>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</si>
  <si>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</si>
  <si>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</si>
  <si>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</si>
  <si>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</si>
  <si>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</si>
  <si>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</si>
  <si>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</si>
  <si>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</si>
  <si>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</si>
  <si>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</si>
  <si>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</si>
  <si>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</si>
  <si>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</si>
  <si>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</si>
  <si>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</si>
  <si>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</si>
  <si>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</si>
  <si>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</si>
  <si>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</si>
  <si>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</si>
  <si>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</si>
  <si>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</si>
  <si>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</si>
  <si>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</si>
  <si>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</si>
  <si>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</si>
  <si>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</si>
  <si>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</si>
  <si>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</si>
  <si>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</si>
  <si>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</si>
  <si>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</si>
  <si>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</si>
  <si>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</si>
  <si>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</si>
  <si>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</si>
  <si>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</si>
  <si>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</si>
  <si>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</si>
  <si>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</si>
  <si>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</si>
  <si>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</si>
  <si>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</si>
  <si>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</si>
  <si>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</si>
  <si>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</si>
  <si>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</si>
  <si>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</si>
  <si>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</si>
  <si>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</si>
  <si>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</si>
  <si>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</si>
  <si>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</si>
  <si>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</si>
  <si>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</si>
  <si>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</si>
  <si>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</si>
  <si>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</si>
  <si>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</si>
  <si>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</si>
  <si>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</si>
  <si>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</si>
  <si>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</si>
  <si>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</si>
  <si>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</si>
  <si>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</si>
  <si>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</si>
  <si>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</si>
  <si>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</si>
  <si>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</si>
  <si>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</si>
  <si>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</si>
  <si>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</si>
  <si>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</si>
  <si>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</si>
  <si>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</si>
  <si>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</si>
  <si>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</si>
  <si>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</si>
  <si>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</si>
  <si>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</si>
  <si>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</si>
  <si>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</si>
  <si>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</si>
  <si>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</si>
  <si>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</si>
  <si>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</si>
  <si>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</si>
  <si>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</si>
  <si>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</si>
  <si>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</si>
  <si>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</si>
  <si>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</si>
  <si>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</si>
  <si>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</si>
  <si>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</si>
  <si>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</si>
  <si>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</si>
  <si>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</si>
  <si>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</si>
  <si>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</si>
  <si>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</si>
  <si>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</si>
  <si>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</si>
  <si>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</si>
  <si>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</si>
  <si>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</si>
  <si>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</si>
  <si>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</si>
  <si>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</si>
  <si>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</si>
  <si>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</si>
  <si>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</si>
  <si>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</si>
  <si>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</si>
  <si>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</si>
  <si>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</si>
  <si>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</si>
  <si>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</si>
  <si>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</si>
  <si>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</si>
  <si>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</si>
  <si>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 xml:space="preserve">                   այդ թվում`</t>
  </si>
  <si>
    <t xml:space="preserve">              այդ թվում`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</si>
  <si>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</si>
  <si>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</si>
  <si>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</si>
  <si>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</si>
  <si>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</si>
  <si>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</si>
  <si>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</si>
  <si>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</si>
  <si>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</si>
  <si>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</si>
  <si>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</si>
  <si>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</si>
  <si>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</si>
  <si>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</si>
  <si>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</si>
  <si>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</si>
  <si>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</si>
  <si>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</si>
  <si>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</si>
  <si>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</si>
  <si>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</si>
  <si>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</si>
  <si>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</si>
  <si>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</si>
  <si>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</si>
  <si>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</si>
  <si>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</si>
  <si>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</si>
  <si>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</si>
  <si>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</si>
  <si>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</si>
  <si>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</si>
  <si>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</si>
  <si>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</si>
  <si>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</si>
  <si>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</si>
  <si>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</si>
  <si>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</si>
  <si>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</si>
  <si>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</si>
  <si>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</si>
  <si>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</si>
  <si>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</si>
  <si>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</si>
  <si>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</si>
  <si>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</si>
  <si>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</si>
  <si>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</si>
  <si>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</si>
  <si>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</si>
  <si>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</si>
  <si>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</si>
  <si>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</si>
  <si>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</si>
  <si>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</si>
  <si>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</si>
  <si>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</si>
  <si>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</si>
  <si>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</si>
  <si>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</si>
  <si>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</si>
  <si>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</si>
  <si>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</si>
  <si>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</si>
  <si>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</si>
  <si>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</si>
  <si>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</si>
  <si>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</si>
  <si>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</si>
  <si>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</si>
  <si>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</si>
  <si>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</si>
  <si>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</si>
  <si>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</si>
  <si>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</si>
  <si>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</si>
  <si>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</si>
  <si>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</si>
  <si>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</si>
  <si>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</si>
  <si>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</si>
  <si>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</si>
  <si>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</si>
  <si>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</si>
  <si>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</si>
  <si>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</si>
  <si>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</si>
  <si>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</si>
  <si>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</si>
  <si>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</si>
  <si>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</si>
  <si>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</si>
  <si>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</si>
  <si>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</si>
  <si>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</si>
  <si>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</si>
  <si>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</si>
  <si>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</si>
  <si>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</si>
  <si>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</si>
  <si>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</si>
  <si>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</si>
  <si>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</si>
  <si>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</si>
  <si>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</si>
  <si>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</si>
  <si>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</si>
  <si>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</si>
  <si>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</si>
  <si>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</si>
  <si>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</si>
  <si>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</si>
  <si>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</si>
  <si>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</si>
  <si>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</si>
  <si>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</si>
  <si>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</si>
  <si>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</si>
  <si>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</si>
  <si>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</si>
  <si>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</si>
  <si>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</si>
  <si>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</si>
  <si>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</si>
  <si>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</si>
  <si>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</si>
  <si>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</si>
  <si>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</si>
  <si>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</si>
  <si>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</si>
  <si>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</si>
  <si>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</si>
  <si>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</si>
  <si>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</si>
  <si>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</si>
  <si>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</si>
  <si>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</si>
  <si>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</si>
  <si>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</si>
  <si>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</si>
  <si>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</si>
  <si>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</si>
  <si>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</si>
  <si>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</si>
  <si>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</si>
  <si>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</si>
  <si>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</si>
  <si>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</si>
  <si>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</si>
  <si>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</si>
  <si>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</si>
  <si>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</si>
  <si>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</si>
  <si>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</si>
  <si>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</si>
  <si>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</si>
  <si>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</si>
  <si>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</si>
  <si>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</si>
  <si>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</si>
  <si>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</si>
  <si>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</si>
  <si>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</si>
  <si>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</si>
  <si>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</si>
  <si>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</si>
  <si>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</si>
  <si>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</si>
  <si>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</si>
  <si>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</si>
  <si>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</si>
  <si>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</si>
  <si>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</si>
  <si>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</si>
  <si>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</si>
  <si>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</si>
  <si>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</si>
  <si>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</si>
  <si>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</si>
  <si>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</si>
  <si>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</si>
  <si>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</si>
  <si>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</si>
  <si>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</si>
  <si>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</si>
  <si>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</si>
  <si>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</si>
  <si>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</si>
  <si>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</si>
  <si>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</si>
  <si>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</si>
  <si>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</si>
  <si>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</si>
  <si>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</si>
  <si>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</si>
  <si>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</si>
  <si>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</si>
  <si>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</si>
  <si>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</si>
  <si>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</si>
  <si>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</si>
  <si>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</si>
  <si>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</si>
  <si>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</si>
  <si>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</si>
  <si>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</si>
  <si>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</si>
  <si>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</si>
  <si>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</si>
  <si>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</si>
  <si>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</si>
  <si>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</si>
  <si>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</si>
  <si>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</si>
  <si>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</si>
  <si>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</si>
  <si>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</si>
  <si>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</si>
  <si>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</si>
  <si>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</si>
  <si>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</si>
  <si>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</si>
  <si>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</si>
  <si>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</si>
  <si>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</si>
  <si>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</si>
  <si>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</si>
  <si>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</si>
  <si>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</si>
  <si>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</si>
  <si>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</si>
  <si>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</si>
  <si>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</si>
  <si>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</si>
  <si>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</si>
  <si>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</si>
  <si>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</si>
  <si>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</si>
  <si>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</si>
  <si>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</si>
  <si>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</si>
  <si>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</si>
  <si>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</si>
  <si>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</si>
  <si>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</si>
  <si>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</si>
  <si>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</si>
  <si>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</si>
  <si>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</si>
  <si>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</si>
  <si>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</si>
  <si>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</si>
  <si>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</si>
  <si>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</si>
  <si>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</si>
  <si>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</si>
  <si>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</si>
  <si>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</si>
  <si>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</si>
  <si>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</si>
  <si>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</si>
  <si>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</si>
  <si>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</si>
  <si>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</si>
  <si>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</si>
  <si>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</si>
  <si>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</si>
  <si>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</si>
  <si>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</si>
  <si>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</si>
  <si>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</si>
  <si>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</si>
  <si>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</si>
  <si>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</si>
  <si>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</si>
  <si>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</si>
  <si>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</si>
  <si>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</si>
  <si>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</si>
  <si>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</si>
  <si>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</si>
  <si>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</si>
  <si>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</si>
  <si>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</si>
  <si>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</si>
  <si>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</si>
  <si>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</si>
  <si>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</si>
  <si>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</si>
  <si>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</si>
  <si>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</si>
  <si>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</si>
  <si>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</si>
  <si>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</si>
  <si>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</si>
  <si>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</si>
  <si>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</si>
  <si>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</si>
  <si>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</si>
  <si>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</si>
  <si>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</si>
  <si>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</si>
  <si>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</si>
  <si>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</si>
  <si>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</si>
  <si>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</si>
  <si>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</si>
  <si>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</si>
  <si>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</si>
  <si>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</si>
  <si>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</si>
  <si>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</si>
  <si>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</si>
  <si>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</si>
  <si>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</si>
  <si>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</si>
  <si>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</si>
  <si>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</si>
  <si>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</si>
  <si>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</si>
  <si>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</si>
  <si>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</si>
  <si>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</si>
  <si>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</si>
  <si>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</si>
  <si>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</si>
  <si>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</si>
  <si>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</si>
  <si>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</si>
  <si>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</si>
  <si>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</si>
  <si>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</si>
  <si>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</si>
  <si>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</si>
  <si>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</si>
  <si>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</si>
  <si>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</si>
  <si>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</si>
  <si>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</si>
  <si>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</si>
  <si>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</si>
  <si>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</si>
  <si>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</si>
  <si>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</si>
  <si>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</si>
  <si>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</si>
  <si>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</si>
  <si>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</si>
  <si>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</si>
  <si>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</si>
  <si>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</si>
  <si>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</si>
  <si>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</si>
  <si>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</si>
  <si>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</si>
  <si>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</si>
  <si>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Ֆոնդային
 բյուջե</t>
  </si>
  <si>
    <t>վարչական
 բյուջե</t>
  </si>
  <si>
    <t>Ֆոնդային
 մաս</t>
  </si>
  <si>
    <t>վարչական 
մաս</t>
  </si>
  <si>
    <t>հավելված 1</t>
  </si>
  <si>
    <t>հավելված 2</t>
  </si>
  <si>
    <t>Ընդամենը
 (ս.11+ս.12)</t>
  </si>
  <si>
    <t>Ընդամենը
 (ս.8+ս.9)</t>
  </si>
  <si>
    <t>Ընդամենը
 (ս.5+ս.6)</t>
  </si>
  <si>
    <t>Բյուջետային ծախսերի տնտեսագիտական
 դասակարգման հոդվածների</t>
  </si>
  <si>
    <t>հավելված 3</t>
  </si>
  <si>
    <t>հավելված 4</t>
  </si>
  <si>
    <t>Ընդամենը 
(ս.11+ս.12)</t>
  </si>
  <si>
    <t>Ընդամենը 
(ս.8+ս.9)</t>
  </si>
  <si>
    <t>հավելված 5</t>
  </si>
</sst>
</file>

<file path=xl/styles.xml><?xml version="1.0" encoding="utf-8"?>
<styleSheet xmlns="http://schemas.openxmlformats.org/spreadsheetml/2006/main">
  <numFmts count="1">
    <numFmt numFmtId="165" formatCode="#,##0.0"/>
  </numFmts>
  <fonts count="23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45">
    <xf numFmtId="0" fontId="0" fillId="0" borderId="0" xfId="0"/>
    <xf numFmtId="0" fontId="0" fillId="0" borderId="10" xfId="42" applyFont="1" applyFill="1" applyBorder="1"/>
    <xf numFmtId="0" fontId="20" fillId="0" borderId="10" xfId="46" applyFont="1" applyFill="1" applyBorder="1" applyAlignment="1">
      <alignment horizontal="center"/>
    </xf>
    <xf numFmtId="0" fontId="18" fillId="0" borderId="11" xfId="43" applyFont="1" applyFill="1" applyBorder="1" applyAlignment="1">
      <alignment horizontal="center" vertical="center"/>
    </xf>
    <xf numFmtId="0" fontId="18" fillId="0" borderId="11" xfId="47" applyFont="1" applyFill="1" applyBorder="1" applyAlignment="1">
      <alignment horizontal="left" vertical="center" wrapText="1"/>
    </xf>
    <xf numFmtId="4" fontId="18" fillId="0" borderId="11" xfId="51" applyNumberFormat="1" applyFont="1" applyFill="1" applyBorder="1" applyAlignment="1">
      <alignment horizontal="right" vertical="center"/>
    </xf>
    <xf numFmtId="4" fontId="0" fillId="0" borderId="10" xfId="42" applyNumberFormat="1" applyFont="1" applyFill="1" applyBorder="1"/>
    <xf numFmtId="0" fontId="20" fillId="0" borderId="10" xfId="46" applyFont="1" applyFill="1" applyBorder="1" applyAlignment="1">
      <alignment horizontal="center"/>
    </xf>
    <xf numFmtId="0" fontId="20" fillId="0" borderId="10" xfId="45" applyFont="1" applyFill="1" applyBorder="1" applyAlignment="1">
      <alignment horizontal="center" vertical="center"/>
    </xf>
    <xf numFmtId="0" fontId="0" fillId="0" borderId="14" xfId="42" applyFont="1" applyFill="1" applyBorder="1"/>
    <xf numFmtId="0" fontId="0" fillId="0" borderId="15" xfId="42" applyFont="1" applyFill="1" applyBorder="1"/>
    <xf numFmtId="0" fontId="19" fillId="0" borderId="16" xfId="50" applyFont="1" applyFill="1" applyBorder="1" applyAlignment="1">
      <alignment horizontal="right" vertical="center"/>
    </xf>
    <xf numFmtId="4" fontId="19" fillId="0" borderId="13" xfId="49" applyNumberFormat="1" applyFont="1" applyFill="1" applyBorder="1" applyAlignment="1">
      <alignment horizontal="right" vertical="center"/>
    </xf>
    <xf numFmtId="4" fontId="19" fillId="0" borderId="13" xfId="44" applyNumberFormat="1" applyFont="1" applyFill="1" applyBorder="1" applyAlignment="1">
      <alignment horizontal="center" vertical="center"/>
    </xf>
    <xf numFmtId="0" fontId="18" fillId="0" borderId="13" xfId="48" applyFont="1" applyFill="1" applyBorder="1" applyAlignment="1">
      <alignment horizontal="left" vertical="center" wrapText="1"/>
    </xf>
    <xf numFmtId="4" fontId="19" fillId="0" borderId="17" xfId="49" applyNumberFormat="1" applyFont="1" applyFill="1" applyBorder="1" applyAlignment="1">
      <alignment horizontal="center" vertical="center"/>
    </xf>
    <xf numFmtId="4" fontId="19" fillId="0" borderId="18" xfId="49" applyNumberFormat="1" applyFont="1" applyFill="1" applyBorder="1" applyAlignment="1">
      <alignment horizontal="center" vertical="center"/>
    </xf>
    <xf numFmtId="4" fontId="19" fillId="0" borderId="17" xfId="44" applyNumberFormat="1" applyFont="1" applyFill="1" applyBorder="1" applyAlignment="1">
      <alignment horizontal="center" vertical="center"/>
    </xf>
    <xf numFmtId="4" fontId="19" fillId="0" borderId="18" xfId="44" applyNumberFormat="1" applyFont="1" applyFill="1" applyBorder="1" applyAlignment="1">
      <alignment horizontal="center" vertical="center"/>
    </xf>
    <xf numFmtId="4" fontId="19" fillId="0" borderId="19" xfId="49" applyNumberFormat="1" applyFont="1" applyFill="1" applyBorder="1" applyAlignment="1">
      <alignment horizontal="center" vertical="center"/>
    </xf>
    <xf numFmtId="4" fontId="19" fillId="0" borderId="20" xfId="44" applyNumberFormat="1" applyFont="1" applyFill="1" applyBorder="1" applyAlignment="1">
      <alignment horizontal="center" vertical="center"/>
    </xf>
    <xf numFmtId="4" fontId="19" fillId="0" borderId="21" xfId="44" applyNumberFormat="1" applyFont="1" applyFill="1" applyBorder="1" applyAlignment="1">
      <alignment horizontal="center" vertical="center"/>
    </xf>
    <xf numFmtId="4" fontId="19" fillId="0" borderId="22" xfId="44" applyNumberFormat="1" applyFont="1" applyFill="1" applyBorder="1" applyAlignment="1">
      <alignment horizontal="center" vertical="center"/>
    </xf>
    <xf numFmtId="4" fontId="19" fillId="0" borderId="20" xfId="44" applyNumberFormat="1" applyFont="1" applyFill="1" applyBorder="1" applyAlignment="1">
      <alignment horizontal="center" vertical="center" textRotation="90"/>
    </xf>
    <xf numFmtId="4" fontId="19" fillId="0" borderId="21" xfId="44" applyNumberFormat="1" applyFont="1" applyFill="1" applyBorder="1" applyAlignment="1">
      <alignment horizontal="center" vertical="center" textRotation="90"/>
    </xf>
    <xf numFmtId="4" fontId="19" fillId="0" borderId="22" xfId="44" applyNumberFormat="1" applyFont="1" applyFill="1" applyBorder="1" applyAlignment="1">
      <alignment horizontal="center" vertical="center" textRotation="90"/>
    </xf>
    <xf numFmtId="165" fontId="18" fillId="0" borderId="11" xfId="51" applyNumberFormat="1" applyFont="1" applyFill="1" applyBorder="1" applyAlignment="1">
      <alignment horizontal="right" vertical="center"/>
    </xf>
    <xf numFmtId="165" fontId="0" fillId="0" borderId="10" xfId="42" applyNumberFormat="1" applyFont="1" applyFill="1" applyBorder="1"/>
    <xf numFmtId="4" fontId="19" fillId="0" borderId="13" xfId="44" applyNumberFormat="1" applyFont="1" applyFill="1" applyBorder="1" applyAlignment="1">
      <alignment horizontal="center" vertical="center" wrapText="1"/>
    </xf>
    <xf numFmtId="4" fontId="19" fillId="0" borderId="13" xfId="44" applyNumberFormat="1" applyFont="1" applyFill="1" applyBorder="1" applyAlignment="1">
      <alignment vertical="center"/>
    </xf>
    <xf numFmtId="4" fontId="19" fillId="0" borderId="13" xfId="44" applyNumberFormat="1" applyFont="1" applyFill="1" applyBorder="1" applyAlignment="1">
      <alignment vertical="center" wrapText="1"/>
    </xf>
    <xf numFmtId="4" fontId="19" fillId="0" borderId="13" xfId="49" applyNumberFormat="1" applyFont="1" applyFill="1" applyBorder="1" applyAlignment="1">
      <alignment vertical="center" wrapText="1"/>
    </xf>
    <xf numFmtId="0" fontId="20" fillId="0" borderId="23" xfId="46" applyFont="1" applyFill="1" applyBorder="1" applyAlignment="1">
      <alignment horizontal="center"/>
    </xf>
    <xf numFmtId="0" fontId="20" fillId="0" borderId="24" xfId="46" applyFont="1" applyFill="1" applyBorder="1" applyAlignment="1">
      <alignment horizontal="center"/>
    </xf>
    <xf numFmtId="0" fontId="20" fillId="0" borderId="14" xfId="46" applyFont="1" applyFill="1" applyBorder="1" applyAlignment="1">
      <alignment horizontal="center"/>
    </xf>
    <xf numFmtId="0" fontId="0" fillId="0" borderId="23" xfId="42" applyFont="1" applyFill="1" applyBorder="1"/>
    <xf numFmtId="0" fontId="0" fillId="0" borderId="24" xfId="42" applyFont="1" applyFill="1" applyBorder="1"/>
    <xf numFmtId="0" fontId="22" fillId="0" borderId="24" xfId="42" applyFont="1" applyFill="1" applyBorder="1" applyAlignment="1">
      <alignment horizontal="center"/>
    </xf>
    <xf numFmtId="0" fontId="22" fillId="0" borderId="14" xfId="42" applyFont="1" applyFill="1" applyBorder="1" applyAlignment="1">
      <alignment horizontal="center"/>
    </xf>
    <xf numFmtId="4" fontId="19" fillId="0" borderId="13" xfId="44" applyNumberFormat="1" applyFont="1" applyFill="1" applyBorder="1" applyAlignment="1">
      <alignment horizontal="center" vertical="center" textRotation="90"/>
    </xf>
    <xf numFmtId="165" fontId="18" fillId="0" borderId="11" xfId="43" applyNumberFormat="1" applyFont="1" applyFill="1" applyBorder="1" applyAlignment="1">
      <alignment horizontal="center" vertical="center"/>
    </xf>
    <xf numFmtId="0" fontId="22" fillId="0" borderId="23" xfId="42" applyFont="1" applyFill="1" applyBorder="1" applyAlignment="1">
      <alignment horizontal="center"/>
    </xf>
    <xf numFmtId="4" fontId="19" fillId="0" borderId="21" xfId="49" applyNumberFormat="1" applyFont="1" applyFill="1" applyBorder="1" applyAlignment="1">
      <alignment horizontal="center" vertical="center"/>
    </xf>
    <xf numFmtId="4" fontId="19" fillId="0" borderId="22" xfId="49" applyNumberFormat="1" applyFont="1" applyFill="1" applyBorder="1" applyAlignment="1">
      <alignment horizontal="center" vertical="center"/>
    </xf>
    <xf numFmtId="4" fontId="19" fillId="0" borderId="20" xfId="49" applyNumberFormat="1" applyFont="1" applyFill="1" applyBorder="1" applyAlignment="1">
      <alignment horizontal="center" vertical="center" wrapText="1"/>
    </xf>
  </cellXfs>
  <cellStyles count="5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ckgrnd_900" xfId="42"/>
    <cellStyle name="cntr_arm10_Bord_900" xfId="43"/>
    <cellStyle name="cntr_arm10_BordGrey_900" xfId="44"/>
    <cellStyle name="cntr_arm10bld_900" xfId="45"/>
    <cellStyle name="cntrBtm_arm10bld_900" xfId="46"/>
    <cellStyle name="left_arm10_BordWW_900" xfId="47"/>
    <cellStyle name="left_arm10_GrBordWW_900" xfId="48"/>
    <cellStyle name="rgt_arm10_BordGrey_900" xfId="49"/>
    <cellStyle name="rgt_arm14_bld_900" xfId="50"/>
    <cellStyle name="rgt_arm14_Money_900" xfId="5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7"/>
  <sheetViews>
    <sheetView topLeftCell="A106" zoomScaleSheetLayoutView="100" workbookViewId="0">
      <selection activeCell="A3" sqref="A3:K3"/>
    </sheetView>
  </sheetViews>
  <sheetFormatPr defaultRowHeight="15"/>
  <cols>
    <col min="1" max="1" width="6.28515625" style="1" customWidth="1"/>
    <col min="2" max="2" width="53.7109375" style="1" customWidth="1"/>
    <col min="3" max="3" width="5.42578125" style="1" customWidth="1"/>
    <col min="4" max="4" width="12.5703125" style="1" customWidth="1"/>
    <col min="5" max="5" width="13.42578125" style="1" customWidth="1"/>
    <col min="6" max="6" width="7.5703125" style="1" customWidth="1"/>
    <col min="7" max="7" width="13.28515625" style="1" customWidth="1"/>
    <col min="8" max="8" width="13.140625" style="1" customWidth="1"/>
    <col min="9" max="9" width="8.5703125" style="1" customWidth="1"/>
    <col min="10" max="10" width="12.7109375" style="1" customWidth="1"/>
    <col min="11" max="11" width="13" style="1" customWidth="1"/>
    <col min="12" max="12" width="8.140625" style="1" customWidth="1"/>
    <col min="13" max="14" width="19" style="1" customWidth="1"/>
    <col min="15" max="16384" width="9.140625" style="1"/>
  </cols>
  <sheetData>
    <row r="1" spans="1:13" ht="15.75">
      <c r="A1" s="35"/>
      <c r="B1" s="36"/>
      <c r="C1" s="36"/>
      <c r="D1" s="36"/>
      <c r="E1" s="36"/>
      <c r="F1" s="36"/>
      <c r="G1" s="36"/>
      <c r="H1" s="36"/>
      <c r="I1" s="36"/>
      <c r="J1" s="36"/>
      <c r="K1" s="37" t="s">
        <v>716</v>
      </c>
      <c r="L1" s="38"/>
    </row>
    <row r="2" spans="1:13" ht="19.5" customHeight="1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3" ht="15" customHeight="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3" ht="15" customHeight="1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3" ht="15" customHeight="1">
      <c r="A5" s="8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13" ht="8.2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3" ht="15" customHeight="1">
      <c r="A7" s="12"/>
      <c r="B7" s="12"/>
      <c r="C7" s="23" t="s">
        <v>8</v>
      </c>
      <c r="D7" s="15" t="s">
        <v>4</v>
      </c>
      <c r="E7" s="19"/>
      <c r="F7" s="16"/>
      <c r="G7" s="15" t="s">
        <v>5</v>
      </c>
      <c r="H7" s="19"/>
      <c r="I7" s="16"/>
      <c r="J7" s="15" t="s">
        <v>6</v>
      </c>
      <c r="K7" s="19"/>
      <c r="L7" s="16"/>
      <c r="M7" s="9"/>
    </row>
    <row r="8" spans="1:13" ht="18" customHeight="1">
      <c r="A8" s="13" t="s">
        <v>7</v>
      </c>
      <c r="B8" s="14"/>
      <c r="C8" s="24"/>
      <c r="D8" s="13" t="s">
        <v>9</v>
      </c>
      <c r="E8" s="17" t="s">
        <v>10</v>
      </c>
      <c r="F8" s="18"/>
      <c r="G8" s="13" t="s">
        <v>9</v>
      </c>
      <c r="H8" s="17" t="s">
        <v>10</v>
      </c>
      <c r="I8" s="18"/>
      <c r="J8" s="13" t="s">
        <v>9</v>
      </c>
      <c r="K8" s="15" t="s">
        <v>10</v>
      </c>
      <c r="L8" s="16"/>
      <c r="M8" s="9"/>
    </row>
    <row r="9" spans="1:13" ht="27.75" customHeight="1">
      <c r="A9" s="13" t="s">
        <v>11</v>
      </c>
      <c r="B9" s="13" t="s">
        <v>12</v>
      </c>
      <c r="C9" s="25"/>
      <c r="D9" s="29" t="s">
        <v>13</v>
      </c>
      <c r="E9" s="30" t="s">
        <v>715</v>
      </c>
      <c r="F9" s="30" t="s">
        <v>714</v>
      </c>
      <c r="G9" s="29" t="s">
        <v>15</v>
      </c>
      <c r="H9" s="30" t="s">
        <v>713</v>
      </c>
      <c r="I9" s="30" t="s">
        <v>712</v>
      </c>
      <c r="J9" s="29" t="s">
        <v>17</v>
      </c>
      <c r="K9" s="31" t="s">
        <v>713</v>
      </c>
      <c r="L9" s="31" t="s">
        <v>712</v>
      </c>
      <c r="M9" s="9"/>
    </row>
    <row r="10" spans="1:13" ht="15" customHeight="1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</row>
    <row r="11" spans="1:13" ht="30" customHeight="1">
      <c r="A11" s="3">
        <v>1000</v>
      </c>
      <c r="B11" s="4" t="s">
        <v>18</v>
      </c>
      <c r="C11" s="3"/>
      <c r="D11" s="26">
        <f>SUM(D12,D47,D66)</f>
        <v>169309300</v>
      </c>
      <c r="E11" s="26">
        <f>SUM(E12,E47,E66)</f>
        <v>169309300</v>
      </c>
      <c r="F11" s="26">
        <f>SUM(F12,F47,F66)</f>
        <v>0</v>
      </c>
      <c r="G11" s="26">
        <f>SUM(G12,G47,G66)</f>
        <v>173809300</v>
      </c>
      <c r="H11" s="26">
        <f>SUM(H12,H47,H66)</f>
        <v>173809300</v>
      </c>
      <c r="I11" s="26">
        <f>SUM(I12,I47,I66)</f>
        <v>0</v>
      </c>
      <c r="J11" s="26">
        <f>SUM(J12,J47,J66)</f>
        <v>176920488</v>
      </c>
      <c r="K11" s="26">
        <f>SUM(K12,K47,K66)</f>
        <v>176920488</v>
      </c>
      <c r="L11" s="26">
        <f>SUM(L12,L47,L66)</f>
        <v>0</v>
      </c>
    </row>
    <row r="12" spans="1:13" ht="27.75" customHeight="1">
      <c r="A12" s="3">
        <v>1100</v>
      </c>
      <c r="B12" s="4" t="s">
        <v>19</v>
      </c>
      <c r="C12" s="3" t="s">
        <v>20</v>
      </c>
      <c r="D12" s="26">
        <f>SUM(D13,D16,D18,D38,D41)</f>
        <v>37846900</v>
      </c>
      <c r="E12" s="26">
        <f>SUM(E13,E16,E18,E38,E41)</f>
        <v>37846900</v>
      </c>
      <c r="F12" s="26" t="s">
        <v>21</v>
      </c>
      <c r="G12" s="26">
        <f>SUM(G13,G16,G18,G38,G41)</f>
        <v>37846900</v>
      </c>
      <c r="H12" s="26">
        <f>SUM(H13,H16,H18,H38,H41)</f>
        <v>37846900</v>
      </c>
      <c r="I12" s="26" t="s">
        <v>21</v>
      </c>
      <c r="J12" s="26">
        <f>SUM(J13,J16,J18,J38,J41)</f>
        <v>40510869</v>
      </c>
      <c r="K12" s="26">
        <f>SUM(K13,K16,K18,K38,K41)</f>
        <v>40510869</v>
      </c>
      <c r="L12" s="26" t="s">
        <v>21</v>
      </c>
      <c r="M12" s="6"/>
    </row>
    <row r="13" spans="1:13" ht="28.5" customHeight="1">
      <c r="A13" s="3">
        <v>1110</v>
      </c>
      <c r="B13" s="4" t="s">
        <v>22</v>
      </c>
      <c r="C13" s="3" t="s">
        <v>23</v>
      </c>
      <c r="D13" s="26">
        <f>SUM(D14,D15)</f>
        <v>25772900</v>
      </c>
      <c r="E13" s="26">
        <f>SUM(E14,E15)</f>
        <v>25772900</v>
      </c>
      <c r="F13" s="26" t="s">
        <v>21</v>
      </c>
      <c r="G13" s="26">
        <f>SUM(G14,G15)</f>
        <v>25772900</v>
      </c>
      <c r="H13" s="26">
        <f>SUM(H14,H15)</f>
        <v>25772900</v>
      </c>
      <c r="I13" s="26" t="s">
        <v>21</v>
      </c>
      <c r="J13" s="26">
        <f>SUM(J14,J15)</f>
        <v>24603575</v>
      </c>
      <c r="K13" s="26">
        <f>SUM(K14,K15)</f>
        <v>24603575</v>
      </c>
      <c r="L13" s="26" t="s">
        <v>21</v>
      </c>
    </row>
    <row r="14" spans="1:13" ht="26.25" customHeight="1">
      <c r="A14" s="3">
        <v>1111</v>
      </c>
      <c r="B14" s="4" t="s">
        <v>24</v>
      </c>
      <c r="C14" s="3"/>
      <c r="D14" s="26">
        <f>SUM(E14,F14)</f>
        <v>144400</v>
      </c>
      <c r="E14" s="26">
        <v>144400</v>
      </c>
      <c r="F14" s="26" t="s">
        <v>21</v>
      </c>
      <c r="G14" s="26">
        <f>SUM(H14,I14)</f>
        <v>144400</v>
      </c>
      <c r="H14" s="26">
        <v>144400</v>
      </c>
      <c r="I14" s="26" t="s">
        <v>21</v>
      </c>
      <c r="J14" s="26">
        <f>SUM(K14,L14)</f>
        <v>59046</v>
      </c>
      <c r="K14" s="26">
        <v>59046</v>
      </c>
      <c r="L14" s="26" t="s">
        <v>21</v>
      </c>
    </row>
    <row r="15" spans="1:13" ht="31.5" customHeight="1">
      <c r="A15" s="3">
        <v>1112</v>
      </c>
      <c r="B15" s="4" t="s">
        <v>25</v>
      </c>
      <c r="C15" s="3"/>
      <c r="D15" s="26">
        <f>SUM(E15,F15)</f>
        <v>25628500</v>
      </c>
      <c r="E15" s="26">
        <v>25628500</v>
      </c>
      <c r="F15" s="26" t="s">
        <v>21</v>
      </c>
      <c r="G15" s="26">
        <f>SUM(H15,I15)</f>
        <v>25628500</v>
      </c>
      <c r="H15" s="26">
        <v>25628500</v>
      </c>
      <c r="I15" s="26" t="s">
        <v>21</v>
      </c>
      <c r="J15" s="26">
        <f>SUM(K15,L15)</f>
        <v>24544529</v>
      </c>
      <c r="K15" s="26">
        <v>24544529</v>
      </c>
      <c r="L15" s="26" t="s">
        <v>21</v>
      </c>
    </row>
    <row r="16" spans="1:13" ht="17.25" customHeight="1">
      <c r="A16" s="3">
        <v>1120</v>
      </c>
      <c r="B16" s="4" t="s">
        <v>26</v>
      </c>
      <c r="C16" s="3" t="s">
        <v>27</v>
      </c>
      <c r="D16" s="26">
        <f>SUM(D17)</f>
        <v>11500000</v>
      </c>
      <c r="E16" s="26">
        <f>SUM(E17)</f>
        <v>11500000</v>
      </c>
      <c r="F16" s="26" t="s">
        <v>21</v>
      </c>
      <c r="G16" s="26">
        <f>SUM(G17)</f>
        <v>11500000</v>
      </c>
      <c r="H16" s="26">
        <f>SUM(H17)</f>
        <v>11500000</v>
      </c>
      <c r="I16" s="26" t="s">
        <v>21</v>
      </c>
      <c r="J16" s="26">
        <f>SUM(J17)</f>
        <v>15398594</v>
      </c>
      <c r="K16" s="26">
        <f>SUM(K17)</f>
        <v>15398594</v>
      </c>
      <c r="L16" s="26" t="s">
        <v>21</v>
      </c>
    </row>
    <row r="17" spans="1:12" ht="18" customHeight="1">
      <c r="A17" s="3">
        <v>1121</v>
      </c>
      <c r="B17" s="4" t="s">
        <v>28</v>
      </c>
      <c r="C17" s="3"/>
      <c r="D17" s="26">
        <f>SUM(E17,F17)</f>
        <v>11500000</v>
      </c>
      <c r="E17" s="26">
        <v>11500000</v>
      </c>
      <c r="F17" s="26" t="s">
        <v>21</v>
      </c>
      <c r="G17" s="26">
        <f>SUM(H17,I17)</f>
        <v>11500000</v>
      </c>
      <c r="H17" s="26">
        <v>11500000</v>
      </c>
      <c r="I17" s="26" t="s">
        <v>21</v>
      </c>
      <c r="J17" s="26">
        <f>SUM(K17,L17)</f>
        <v>15398594</v>
      </c>
      <c r="K17" s="26">
        <v>15398594</v>
      </c>
      <c r="L17" s="26" t="s">
        <v>21</v>
      </c>
    </row>
    <row r="18" spans="1:12" ht="39.950000000000003" customHeight="1">
      <c r="A18" s="3">
        <v>1130</v>
      </c>
      <c r="B18" s="4" t="s">
        <v>29</v>
      </c>
      <c r="C18" s="3" t="s">
        <v>30</v>
      </c>
      <c r="D18" s="26">
        <f>SUM(D19:D37)</f>
        <v>574000</v>
      </c>
      <c r="E18" s="26">
        <f>SUM(E19:E37)</f>
        <v>574000</v>
      </c>
      <c r="F18" s="26" t="s">
        <v>21</v>
      </c>
      <c r="G18" s="26">
        <f>SUM(G19:G37)</f>
        <v>574000</v>
      </c>
      <c r="H18" s="26">
        <f>SUM(H19:H37)</f>
        <v>574000</v>
      </c>
      <c r="I18" s="26" t="s">
        <v>21</v>
      </c>
      <c r="J18" s="26">
        <f>SUM(J19:J37)</f>
        <v>508700</v>
      </c>
      <c r="K18" s="26">
        <f>SUM(K19:K37)</f>
        <v>508700</v>
      </c>
      <c r="L18" s="26" t="s">
        <v>21</v>
      </c>
    </row>
    <row r="19" spans="1:12" ht="39.950000000000003" customHeight="1">
      <c r="A19" s="3">
        <v>11301</v>
      </c>
      <c r="B19" s="4" t="s">
        <v>31</v>
      </c>
      <c r="C19" s="3"/>
      <c r="D19" s="26">
        <f t="shared" ref="D19:D37" si="0">SUM(E19,F19)</f>
        <v>0</v>
      </c>
      <c r="E19" s="26">
        <v>0</v>
      </c>
      <c r="F19" s="26" t="s">
        <v>21</v>
      </c>
      <c r="G19" s="26">
        <f t="shared" ref="G19:G37" si="1">SUM(H19,I19)</f>
        <v>0</v>
      </c>
      <c r="H19" s="26">
        <v>0</v>
      </c>
      <c r="I19" s="26" t="s">
        <v>21</v>
      </c>
      <c r="J19" s="26">
        <f t="shared" ref="J19:J37" si="2">SUM(K19,L19)</f>
        <v>0</v>
      </c>
      <c r="K19" s="26">
        <v>0</v>
      </c>
      <c r="L19" s="26" t="s">
        <v>21</v>
      </c>
    </row>
    <row r="20" spans="1:12" ht="39.950000000000003" customHeight="1">
      <c r="A20" s="3">
        <v>11302</v>
      </c>
      <c r="B20" s="4" t="s">
        <v>32</v>
      </c>
      <c r="C20" s="3"/>
      <c r="D20" s="26">
        <f t="shared" si="0"/>
        <v>0</v>
      </c>
      <c r="E20" s="26">
        <v>0</v>
      </c>
      <c r="F20" s="26" t="s">
        <v>21</v>
      </c>
      <c r="G20" s="26">
        <f t="shared" si="1"/>
        <v>0</v>
      </c>
      <c r="H20" s="26">
        <v>0</v>
      </c>
      <c r="I20" s="26" t="s">
        <v>21</v>
      </c>
      <c r="J20" s="26">
        <f t="shared" si="2"/>
        <v>0</v>
      </c>
      <c r="K20" s="26">
        <v>0</v>
      </c>
      <c r="L20" s="26" t="s">
        <v>21</v>
      </c>
    </row>
    <row r="21" spans="1:12" ht="39.950000000000003" customHeight="1">
      <c r="A21" s="3">
        <v>11303</v>
      </c>
      <c r="B21" s="4" t="s">
        <v>33</v>
      </c>
      <c r="C21" s="3"/>
      <c r="D21" s="26">
        <f t="shared" si="0"/>
        <v>0</v>
      </c>
      <c r="E21" s="26">
        <v>0</v>
      </c>
      <c r="F21" s="26" t="s">
        <v>21</v>
      </c>
      <c r="G21" s="26">
        <f t="shared" si="1"/>
        <v>0</v>
      </c>
      <c r="H21" s="26">
        <v>0</v>
      </c>
      <c r="I21" s="26" t="s">
        <v>21</v>
      </c>
      <c r="J21" s="26">
        <f t="shared" si="2"/>
        <v>0</v>
      </c>
      <c r="K21" s="26">
        <v>0</v>
      </c>
      <c r="L21" s="26" t="s">
        <v>21</v>
      </c>
    </row>
    <row r="22" spans="1:12" ht="39.950000000000003" customHeight="1">
      <c r="A22" s="3">
        <v>11304</v>
      </c>
      <c r="B22" s="4" t="s">
        <v>34</v>
      </c>
      <c r="C22" s="3"/>
      <c r="D22" s="26">
        <f t="shared" si="0"/>
        <v>295000</v>
      </c>
      <c r="E22" s="26">
        <v>295000</v>
      </c>
      <c r="F22" s="26" t="s">
        <v>21</v>
      </c>
      <c r="G22" s="26">
        <f t="shared" si="1"/>
        <v>295000</v>
      </c>
      <c r="H22" s="26">
        <v>295000</v>
      </c>
      <c r="I22" s="26" t="s">
        <v>21</v>
      </c>
      <c r="J22" s="26">
        <f t="shared" si="2"/>
        <v>319900</v>
      </c>
      <c r="K22" s="26">
        <v>319900</v>
      </c>
      <c r="L22" s="26" t="s">
        <v>21</v>
      </c>
    </row>
    <row r="23" spans="1:12" ht="39.950000000000003" customHeight="1">
      <c r="A23" s="3">
        <v>11305</v>
      </c>
      <c r="B23" s="4" t="s">
        <v>35</v>
      </c>
      <c r="C23" s="3"/>
      <c r="D23" s="26">
        <f t="shared" si="0"/>
        <v>0</v>
      </c>
      <c r="E23" s="26">
        <v>0</v>
      </c>
      <c r="F23" s="26" t="s">
        <v>21</v>
      </c>
      <c r="G23" s="26">
        <f t="shared" si="1"/>
        <v>0</v>
      </c>
      <c r="H23" s="26">
        <v>0</v>
      </c>
      <c r="I23" s="26" t="s">
        <v>21</v>
      </c>
      <c r="J23" s="26">
        <f t="shared" si="2"/>
        <v>0</v>
      </c>
      <c r="K23" s="26">
        <v>0</v>
      </c>
      <c r="L23" s="26" t="s">
        <v>21</v>
      </c>
    </row>
    <row r="24" spans="1:12" ht="39.950000000000003" customHeight="1">
      <c r="A24" s="3">
        <v>11306</v>
      </c>
      <c r="B24" s="4" t="s">
        <v>36</v>
      </c>
      <c r="C24" s="3"/>
      <c r="D24" s="26">
        <f t="shared" si="0"/>
        <v>0</v>
      </c>
      <c r="E24" s="26">
        <v>0</v>
      </c>
      <c r="F24" s="26" t="s">
        <v>21</v>
      </c>
      <c r="G24" s="26">
        <f t="shared" si="1"/>
        <v>0</v>
      </c>
      <c r="H24" s="26">
        <v>0</v>
      </c>
      <c r="I24" s="26" t="s">
        <v>21</v>
      </c>
      <c r="J24" s="26">
        <f t="shared" si="2"/>
        <v>0</v>
      </c>
      <c r="K24" s="26">
        <v>0</v>
      </c>
      <c r="L24" s="26" t="s">
        <v>21</v>
      </c>
    </row>
    <row r="25" spans="1:12" ht="39.950000000000003" customHeight="1">
      <c r="A25" s="3">
        <v>11307</v>
      </c>
      <c r="B25" s="4" t="s">
        <v>37</v>
      </c>
      <c r="C25" s="3"/>
      <c r="D25" s="26">
        <f t="shared" si="0"/>
        <v>279000</v>
      </c>
      <c r="E25" s="26">
        <v>279000</v>
      </c>
      <c r="F25" s="26" t="s">
        <v>21</v>
      </c>
      <c r="G25" s="26">
        <f t="shared" si="1"/>
        <v>279000</v>
      </c>
      <c r="H25" s="26">
        <v>279000</v>
      </c>
      <c r="I25" s="26" t="s">
        <v>21</v>
      </c>
      <c r="J25" s="26">
        <f t="shared" si="2"/>
        <v>188800</v>
      </c>
      <c r="K25" s="26">
        <v>188800</v>
      </c>
      <c r="L25" s="26" t="s">
        <v>21</v>
      </c>
    </row>
    <row r="26" spans="1:12" ht="39.950000000000003" customHeight="1">
      <c r="A26" s="3">
        <v>11308</v>
      </c>
      <c r="B26" s="4" t="s">
        <v>38</v>
      </c>
      <c r="C26" s="3"/>
      <c r="D26" s="26">
        <f t="shared" si="0"/>
        <v>0</v>
      </c>
      <c r="E26" s="26">
        <v>0</v>
      </c>
      <c r="F26" s="26" t="s">
        <v>21</v>
      </c>
      <c r="G26" s="26">
        <f t="shared" si="1"/>
        <v>0</v>
      </c>
      <c r="H26" s="26">
        <v>0</v>
      </c>
      <c r="I26" s="26" t="s">
        <v>21</v>
      </c>
      <c r="J26" s="26">
        <f t="shared" si="2"/>
        <v>0</v>
      </c>
      <c r="K26" s="26">
        <v>0</v>
      </c>
      <c r="L26" s="26" t="s">
        <v>21</v>
      </c>
    </row>
    <row r="27" spans="1:12" ht="39.950000000000003" customHeight="1">
      <c r="A27" s="3">
        <v>11309</v>
      </c>
      <c r="B27" s="4" t="s">
        <v>39</v>
      </c>
      <c r="C27" s="3"/>
      <c r="D27" s="26">
        <f t="shared" si="0"/>
        <v>0</v>
      </c>
      <c r="E27" s="26">
        <v>0</v>
      </c>
      <c r="F27" s="26" t="s">
        <v>21</v>
      </c>
      <c r="G27" s="26">
        <f t="shared" si="1"/>
        <v>0</v>
      </c>
      <c r="H27" s="26">
        <v>0</v>
      </c>
      <c r="I27" s="26" t="s">
        <v>21</v>
      </c>
      <c r="J27" s="26">
        <f t="shared" si="2"/>
        <v>0</v>
      </c>
      <c r="K27" s="26">
        <v>0</v>
      </c>
      <c r="L27" s="26" t="s">
        <v>21</v>
      </c>
    </row>
    <row r="28" spans="1:12" ht="39.950000000000003" customHeight="1">
      <c r="A28" s="3">
        <v>11310</v>
      </c>
      <c r="B28" s="4" t="s">
        <v>40</v>
      </c>
      <c r="C28" s="3"/>
      <c r="D28" s="26">
        <f t="shared" si="0"/>
        <v>0</v>
      </c>
      <c r="E28" s="26">
        <v>0</v>
      </c>
      <c r="F28" s="26" t="s">
        <v>21</v>
      </c>
      <c r="G28" s="26">
        <f t="shared" si="1"/>
        <v>0</v>
      </c>
      <c r="H28" s="26">
        <v>0</v>
      </c>
      <c r="I28" s="26" t="s">
        <v>21</v>
      </c>
      <c r="J28" s="26">
        <f t="shared" si="2"/>
        <v>0</v>
      </c>
      <c r="K28" s="26">
        <v>0</v>
      </c>
      <c r="L28" s="26" t="s">
        <v>21</v>
      </c>
    </row>
    <row r="29" spans="1:12" ht="39.950000000000003" customHeight="1">
      <c r="A29" s="3">
        <v>11311</v>
      </c>
      <c r="B29" s="4" t="s">
        <v>41</v>
      </c>
      <c r="C29" s="3"/>
      <c r="D29" s="26">
        <f t="shared" si="0"/>
        <v>0</v>
      </c>
      <c r="E29" s="26">
        <v>0</v>
      </c>
      <c r="F29" s="26" t="s">
        <v>21</v>
      </c>
      <c r="G29" s="26">
        <f t="shared" si="1"/>
        <v>0</v>
      </c>
      <c r="H29" s="26">
        <v>0</v>
      </c>
      <c r="I29" s="26" t="s">
        <v>21</v>
      </c>
      <c r="J29" s="26">
        <f t="shared" si="2"/>
        <v>0</v>
      </c>
      <c r="K29" s="26">
        <v>0</v>
      </c>
      <c r="L29" s="26" t="s">
        <v>21</v>
      </c>
    </row>
    <row r="30" spans="1:12" ht="39.950000000000003" customHeight="1">
      <c r="A30" s="3">
        <v>11312</v>
      </c>
      <c r="B30" s="4" t="s">
        <v>42</v>
      </c>
      <c r="C30" s="3"/>
      <c r="D30" s="26">
        <f t="shared" si="0"/>
        <v>0</v>
      </c>
      <c r="E30" s="26">
        <v>0</v>
      </c>
      <c r="F30" s="26" t="s">
        <v>21</v>
      </c>
      <c r="G30" s="26">
        <f t="shared" si="1"/>
        <v>0</v>
      </c>
      <c r="H30" s="26">
        <v>0</v>
      </c>
      <c r="I30" s="26" t="s">
        <v>21</v>
      </c>
      <c r="J30" s="26">
        <f t="shared" si="2"/>
        <v>0</v>
      </c>
      <c r="K30" s="26">
        <v>0</v>
      </c>
      <c r="L30" s="26" t="s">
        <v>21</v>
      </c>
    </row>
    <row r="31" spans="1:12" ht="39.950000000000003" customHeight="1">
      <c r="A31" s="3">
        <v>11313</v>
      </c>
      <c r="B31" s="4" t="s">
        <v>43</v>
      </c>
      <c r="C31" s="3"/>
      <c r="D31" s="26">
        <f t="shared" si="0"/>
        <v>0</v>
      </c>
      <c r="E31" s="26">
        <v>0</v>
      </c>
      <c r="F31" s="26" t="s">
        <v>21</v>
      </c>
      <c r="G31" s="26">
        <f t="shared" si="1"/>
        <v>0</v>
      </c>
      <c r="H31" s="26">
        <v>0</v>
      </c>
      <c r="I31" s="26" t="s">
        <v>21</v>
      </c>
      <c r="J31" s="26">
        <f t="shared" si="2"/>
        <v>0</v>
      </c>
      <c r="K31" s="26">
        <v>0</v>
      </c>
      <c r="L31" s="26" t="s">
        <v>21</v>
      </c>
    </row>
    <row r="32" spans="1:12" ht="39.950000000000003" customHeight="1">
      <c r="A32" s="3">
        <v>11314</v>
      </c>
      <c r="B32" s="4" t="s">
        <v>44</v>
      </c>
      <c r="C32" s="3"/>
      <c r="D32" s="26">
        <f t="shared" si="0"/>
        <v>0</v>
      </c>
      <c r="E32" s="26">
        <v>0</v>
      </c>
      <c r="F32" s="26" t="s">
        <v>21</v>
      </c>
      <c r="G32" s="26">
        <f t="shared" si="1"/>
        <v>0</v>
      </c>
      <c r="H32" s="26">
        <v>0</v>
      </c>
      <c r="I32" s="26" t="s">
        <v>21</v>
      </c>
      <c r="J32" s="26">
        <f t="shared" si="2"/>
        <v>0</v>
      </c>
      <c r="K32" s="26">
        <v>0</v>
      </c>
      <c r="L32" s="26" t="s">
        <v>21</v>
      </c>
    </row>
    <row r="33" spans="1:12" ht="39.950000000000003" customHeight="1">
      <c r="A33" s="3">
        <v>11315</v>
      </c>
      <c r="B33" s="4" t="s">
        <v>45</v>
      </c>
      <c r="C33" s="3"/>
      <c r="D33" s="26">
        <f t="shared" si="0"/>
        <v>0</v>
      </c>
      <c r="E33" s="26">
        <v>0</v>
      </c>
      <c r="F33" s="26" t="s">
        <v>21</v>
      </c>
      <c r="G33" s="26">
        <f t="shared" si="1"/>
        <v>0</v>
      </c>
      <c r="H33" s="26">
        <v>0</v>
      </c>
      <c r="I33" s="26" t="s">
        <v>21</v>
      </c>
      <c r="J33" s="26">
        <f t="shared" si="2"/>
        <v>0</v>
      </c>
      <c r="K33" s="26">
        <v>0</v>
      </c>
      <c r="L33" s="26" t="s">
        <v>21</v>
      </c>
    </row>
    <row r="34" spans="1:12" ht="39.950000000000003" customHeight="1">
      <c r="A34" s="3">
        <v>11316</v>
      </c>
      <c r="B34" s="4" t="s">
        <v>46</v>
      </c>
      <c r="C34" s="3"/>
      <c r="D34" s="26">
        <f t="shared" si="0"/>
        <v>0</v>
      </c>
      <c r="E34" s="26">
        <v>0</v>
      </c>
      <c r="F34" s="26" t="s">
        <v>21</v>
      </c>
      <c r="G34" s="26">
        <f t="shared" si="1"/>
        <v>0</v>
      </c>
      <c r="H34" s="26">
        <v>0</v>
      </c>
      <c r="I34" s="26" t="s">
        <v>21</v>
      </c>
      <c r="J34" s="26">
        <f t="shared" si="2"/>
        <v>0</v>
      </c>
      <c r="K34" s="26">
        <v>0</v>
      </c>
      <c r="L34" s="26" t="s">
        <v>21</v>
      </c>
    </row>
    <row r="35" spans="1:12" ht="39.950000000000003" customHeight="1">
      <c r="A35" s="3">
        <v>11317</v>
      </c>
      <c r="B35" s="4" t="s">
        <v>47</v>
      </c>
      <c r="C35" s="3"/>
      <c r="D35" s="26">
        <f t="shared" si="0"/>
        <v>0</v>
      </c>
      <c r="E35" s="26">
        <v>0</v>
      </c>
      <c r="F35" s="26" t="s">
        <v>21</v>
      </c>
      <c r="G35" s="26">
        <f t="shared" si="1"/>
        <v>0</v>
      </c>
      <c r="H35" s="26">
        <v>0</v>
      </c>
      <c r="I35" s="26" t="s">
        <v>21</v>
      </c>
      <c r="J35" s="26">
        <f t="shared" si="2"/>
        <v>0</v>
      </c>
      <c r="K35" s="26">
        <v>0</v>
      </c>
      <c r="L35" s="26" t="s">
        <v>21</v>
      </c>
    </row>
    <row r="36" spans="1:12" ht="31.5" customHeight="1">
      <c r="A36" s="3">
        <v>11318</v>
      </c>
      <c r="B36" s="4" t="s">
        <v>48</v>
      </c>
      <c r="C36" s="3"/>
      <c r="D36" s="26">
        <f t="shared" si="0"/>
        <v>0</v>
      </c>
      <c r="E36" s="26">
        <v>0</v>
      </c>
      <c r="F36" s="26" t="s">
        <v>21</v>
      </c>
      <c r="G36" s="26">
        <f t="shared" si="1"/>
        <v>0</v>
      </c>
      <c r="H36" s="26">
        <v>0</v>
      </c>
      <c r="I36" s="26" t="s">
        <v>21</v>
      </c>
      <c r="J36" s="26">
        <f t="shared" si="2"/>
        <v>0</v>
      </c>
      <c r="K36" s="26">
        <v>0</v>
      </c>
      <c r="L36" s="26" t="s">
        <v>21</v>
      </c>
    </row>
    <row r="37" spans="1:12" ht="16.5" customHeight="1">
      <c r="A37" s="3">
        <v>11319</v>
      </c>
      <c r="B37" s="4" t="s">
        <v>49</v>
      </c>
      <c r="C37" s="3"/>
      <c r="D37" s="26">
        <f t="shared" si="0"/>
        <v>0</v>
      </c>
      <c r="E37" s="26">
        <v>0</v>
      </c>
      <c r="F37" s="26" t="s">
        <v>21</v>
      </c>
      <c r="G37" s="26">
        <f t="shared" si="1"/>
        <v>0</v>
      </c>
      <c r="H37" s="26">
        <v>0</v>
      </c>
      <c r="I37" s="26" t="s">
        <v>21</v>
      </c>
      <c r="J37" s="26">
        <f t="shared" si="2"/>
        <v>0</v>
      </c>
      <c r="K37" s="26">
        <v>0</v>
      </c>
      <c r="L37" s="26" t="s">
        <v>21</v>
      </c>
    </row>
    <row r="38" spans="1:12" ht="30" customHeight="1">
      <c r="A38" s="3">
        <v>1140</v>
      </c>
      <c r="B38" s="4" t="s">
        <v>50</v>
      </c>
      <c r="C38" s="3" t="s">
        <v>51</v>
      </c>
      <c r="D38" s="26">
        <f>SUM(D39,D40)</f>
        <v>0</v>
      </c>
      <c r="E38" s="26">
        <f>SUM(E39,E40)</f>
        <v>0</v>
      </c>
      <c r="F38" s="26" t="s">
        <v>21</v>
      </c>
      <c r="G38" s="26">
        <f>SUM(G39,G40)</f>
        <v>0</v>
      </c>
      <c r="H38" s="26">
        <f>SUM(H39,H40)</f>
        <v>0</v>
      </c>
      <c r="I38" s="26" t="s">
        <v>21</v>
      </c>
      <c r="J38" s="26">
        <f>SUM(J39,J40)</f>
        <v>0</v>
      </c>
      <c r="K38" s="26">
        <f>SUM(K39,K40)</f>
        <v>0</v>
      </c>
      <c r="L38" s="26" t="s">
        <v>21</v>
      </c>
    </row>
    <row r="39" spans="1:12" ht="39.950000000000003" customHeight="1">
      <c r="A39" s="3">
        <v>1141</v>
      </c>
      <c r="B39" s="4" t="s">
        <v>52</v>
      </c>
      <c r="C39" s="3"/>
      <c r="D39" s="26">
        <f>SUM(E39,F39)</f>
        <v>0</v>
      </c>
      <c r="E39" s="26">
        <v>0</v>
      </c>
      <c r="F39" s="26" t="s">
        <v>21</v>
      </c>
      <c r="G39" s="26">
        <f>SUM(H39,I39)</f>
        <v>0</v>
      </c>
      <c r="H39" s="26">
        <v>0</v>
      </c>
      <c r="I39" s="26" t="s">
        <v>21</v>
      </c>
      <c r="J39" s="26">
        <f>SUM(K39,L39)</f>
        <v>0</v>
      </c>
      <c r="K39" s="26">
        <v>0</v>
      </c>
      <c r="L39" s="26" t="s">
        <v>21</v>
      </c>
    </row>
    <row r="40" spans="1:12" ht="39.950000000000003" customHeight="1">
      <c r="A40" s="3">
        <v>1142</v>
      </c>
      <c r="B40" s="4" t="s">
        <v>53</v>
      </c>
      <c r="C40" s="3"/>
      <c r="D40" s="26">
        <f>SUM(E40,F40)</f>
        <v>0</v>
      </c>
      <c r="E40" s="26">
        <v>0</v>
      </c>
      <c r="F40" s="26" t="s">
        <v>21</v>
      </c>
      <c r="G40" s="26">
        <f>SUM(H40,I40)</f>
        <v>0</v>
      </c>
      <c r="H40" s="26">
        <v>0</v>
      </c>
      <c r="I40" s="26" t="s">
        <v>21</v>
      </c>
      <c r="J40" s="26">
        <f>SUM(K40,L40)</f>
        <v>0</v>
      </c>
      <c r="K40" s="26">
        <v>0</v>
      </c>
      <c r="L40" s="26" t="s">
        <v>21</v>
      </c>
    </row>
    <row r="41" spans="1:12" ht="30" customHeight="1">
      <c r="A41" s="3">
        <v>1150</v>
      </c>
      <c r="B41" s="4" t="s">
        <v>54</v>
      </c>
      <c r="C41" s="3" t="s">
        <v>55</v>
      </c>
      <c r="D41" s="26">
        <f>SUM(D42,D46)</f>
        <v>0</v>
      </c>
      <c r="E41" s="26">
        <f>SUM(E42,E46)</f>
        <v>0</v>
      </c>
      <c r="F41" s="26" t="s">
        <v>21</v>
      </c>
      <c r="G41" s="26">
        <f>SUM(G42,G46)</f>
        <v>0</v>
      </c>
      <c r="H41" s="26">
        <f>SUM(H42,H46)</f>
        <v>0</v>
      </c>
      <c r="I41" s="26" t="s">
        <v>21</v>
      </c>
      <c r="J41" s="26">
        <f>SUM(J42,J46)</f>
        <v>0</v>
      </c>
      <c r="K41" s="26">
        <f>SUM(K42,K46)</f>
        <v>0</v>
      </c>
      <c r="L41" s="26" t="s">
        <v>21</v>
      </c>
    </row>
    <row r="42" spans="1:12" ht="39.950000000000003" customHeight="1">
      <c r="A42" s="3">
        <v>1151</v>
      </c>
      <c r="B42" s="4" t="s">
        <v>56</v>
      </c>
      <c r="C42" s="3"/>
      <c r="D42" s="26">
        <f>SUM(D43:D45)</f>
        <v>0</v>
      </c>
      <c r="E42" s="26">
        <f>SUM(E43:E45)</f>
        <v>0</v>
      </c>
      <c r="F42" s="26" t="s">
        <v>21</v>
      </c>
      <c r="G42" s="26">
        <f>SUM(G43:G45)</f>
        <v>0</v>
      </c>
      <c r="H42" s="26">
        <f>SUM(H43:H45)</f>
        <v>0</v>
      </c>
      <c r="I42" s="26" t="s">
        <v>21</v>
      </c>
      <c r="J42" s="26">
        <f>SUM(J43:J45)</f>
        <v>0</v>
      </c>
      <c r="K42" s="26">
        <f>SUM(K43:K45)</f>
        <v>0</v>
      </c>
      <c r="L42" s="26" t="s">
        <v>21</v>
      </c>
    </row>
    <row r="43" spans="1:12" ht="20.25" customHeight="1">
      <c r="A43" s="3">
        <v>1152</v>
      </c>
      <c r="B43" s="4" t="s">
        <v>57</v>
      </c>
      <c r="C43" s="3"/>
      <c r="D43" s="26">
        <f>SUM(E43,F43)</f>
        <v>0</v>
      </c>
      <c r="E43" s="26">
        <v>0</v>
      </c>
      <c r="F43" s="26" t="s">
        <v>21</v>
      </c>
      <c r="G43" s="26">
        <f>SUM(H43,I43)</f>
        <v>0</v>
      </c>
      <c r="H43" s="26">
        <v>0</v>
      </c>
      <c r="I43" s="26" t="s">
        <v>21</v>
      </c>
      <c r="J43" s="26">
        <f>SUM(K43,L43)</f>
        <v>0</v>
      </c>
      <c r="K43" s="26">
        <v>0</v>
      </c>
      <c r="L43" s="26" t="s">
        <v>21</v>
      </c>
    </row>
    <row r="44" spans="1:12" ht="16.5" customHeight="1">
      <c r="A44" s="3">
        <v>1153</v>
      </c>
      <c r="B44" s="4" t="s">
        <v>58</v>
      </c>
      <c r="C44" s="3"/>
      <c r="D44" s="26">
        <f>SUM(E44,F44)</f>
        <v>0</v>
      </c>
      <c r="E44" s="26">
        <v>0</v>
      </c>
      <c r="F44" s="26" t="s">
        <v>21</v>
      </c>
      <c r="G44" s="26">
        <f>SUM(H44,I44)</f>
        <v>0</v>
      </c>
      <c r="H44" s="26">
        <v>0</v>
      </c>
      <c r="I44" s="26" t="s">
        <v>21</v>
      </c>
      <c r="J44" s="26">
        <f>SUM(K44,L44)</f>
        <v>0</v>
      </c>
      <c r="K44" s="26">
        <v>0</v>
      </c>
      <c r="L44" s="26" t="s">
        <v>21</v>
      </c>
    </row>
    <row r="45" spans="1:12" ht="29.25" customHeight="1">
      <c r="A45" s="3">
        <v>1154</v>
      </c>
      <c r="B45" s="4" t="s">
        <v>59</v>
      </c>
      <c r="C45" s="3"/>
      <c r="D45" s="26">
        <f>SUM(E45,F45)</f>
        <v>0</v>
      </c>
      <c r="E45" s="26">
        <v>0</v>
      </c>
      <c r="F45" s="26" t="s">
        <v>21</v>
      </c>
      <c r="G45" s="26">
        <f>SUM(H45,I45)</f>
        <v>0</v>
      </c>
      <c r="H45" s="26">
        <v>0</v>
      </c>
      <c r="I45" s="26" t="s">
        <v>21</v>
      </c>
      <c r="J45" s="26">
        <f>SUM(K45,L45)</f>
        <v>0</v>
      </c>
      <c r="K45" s="26">
        <v>0</v>
      </c>
      <c r="L45" s="26" t="s">
        <v>21</v>
      </c>
    </row>
    <row r="46" spans="1:12" ht="39.950000000000003" customHeight="1">
      <c r="A46" s="3">
        <v>1155</v>
      </c>
      <c r="B46" s="4" t="s">
        <v>60</v>
      </c>
      <c r="C46" s="3"/>
      <c r="D46" s="26">
        <f>SUM(E46,F46)</f>
        <v>0</v>
      </c>
      <c r="E46" s="26">
        <v>0</v>
      </c>
      <c r="F46" s="26" t="s">
        <v>21</v>
      </c>
      <c r="G46" s="26">
        <f>SUM(H46,I46)</f>
        <v>0</v>
      </c>
      <c r="H46" s="26">
        <v>0</v>
      </c>
      <c r="I46" s="26" t="s">
        <v>21</v>
      </c>
      <c r="J46" s="26">
        <f>SUM(K46,L46)</f>
        <v>0</v>
      </c>
      <c r="K46" s="26">
        <v>0</v>
      </c>
      <c r="L46" s="26" t="s">
        <v>21</v>
      </c>
    </row>
    <row r="47" spans="1:12" ht="33" customHeight="1">
      <c r="A47" s="3">
        <v>1200</v>
      </c>
      <c r="B47" s="4" t="s">
        <v>61</v>
      </c>
      <c r="C47" s="3" t="s">
        <v>62</v>
      </c>
      <c r="D47" s="26">
        <f t="shared" ref="D47:L47" si="3">SUM(D48,D50,D52,D54,D56,D63)</f>
        <v>112929400</v>
      </c>
      <c r="E47" s="26">
        <f t="shared" si="3"/>
        <v>112929400</v>
      </c>
      <c r="F47" s="26">
        <f t="shared" si="3"/>
        <v>0</v>
      </c>
      <c r="G47" s="26">
        <f t="shared" si="3"/>
        <v>112929400</v>
      </c>
      <c r="H47" s="26">
        <f t="shared" si="3"/>
        <v>112929400</v>
      </c>
      <c r="I47" s="26">
        <f t="shared" si="3"/>
        <v>0</v>
      </c>
      <c r="J47" s="26">
        <f t="shared" si="3"/>
        <v>112929400</v>
      </c>
      <c r="K47" s="26">
        <f t="shared" si="3"/>
        <v>112929400</v>
      </c>
      <c r="L47" s="26">
        <f t="shared" si="3"/>
        <v>0</v>
      </c>
    </row>
    <row r="48" spans="1:12" ht="29.25" customHeight="1">
      <c r="A48" s="3">
        <v>1210</v>
      </c>
      <c r="B48" s="4" t="s">
        <v>63</v>
      </c>
      <c r="C48" s="3" t="s">
        <v>64</v>
      </c>
      <c r="D48" s="26">
        <f>SUM(D49)</f>
        <v>0</v>
      </c>
      <c r="E48" s="26">
        <f>SUM(E49)</f>
        <v>0</v>
      </c>
      <c r="F48" s="26" t="s">
        <v>21</v>
      </c>
      <c r="G48" s="26">
        <f>SUM(G49)</f>
        <v>0</v>
      </c>
      <c r="H48" s="26">
        <f>SUM(H49)</f>
        <v>0</v>
      </c>
      <c r="I48" s="26" t="s">
        <v>21</v>
      </c>
      <c r="J48" s="26">
        <f>SUM(J49)</f>
        <v>0</v>
      </c>
      <c r="K48" s="26">
        <f>SUM(K49)</f>
        <v>0</v>
      </c>
      <c r="L48" s="26" t="s">
        <v>21</v>
      </c>
    </row>
    <row r="49" spans="1:12" ht="39.950000000000003" customHeight="1">
      <c r="A49" s="3">
        <v>1211</v>
      </c>
      <c r="B49" s="4" t="s">
        <v>65</v>
      </c>
      <c r="C49" s="3"/>
      <c r="D49" s="26">
        <f>SUM(E49,F49)</f>
        <v>0</v>
      </c>
      <c r="E49" s="26">
        <v>0</v>
      </c>
      <c r="F49" s="26" t="s">
        <v>21</v>
      </c>
      <c r="G49" s="26">
        <f>SUM(H49,I49)</f>
        <v>0</v>
      </c>
      <c r="H49" s="26">
        <v>0</v>
      </c>
      <c r="I49" s="26" t="s">
        <v>21</v>
      </c>
      <c r="J49" s="26">
        <f>SUM(K49,L49)</f>
        <v>0</v>
      </c>
      <c r="K49" s="26">
        <v>0</v>
      </c>
      <c r="L49" s="26" t="s">
        <v>21</v>
      </c>
    </row>
    <row r="50" spans="1:12" ht="29.25" customHeight="1">
      <c r="A50" s="3">
        <v>1220</v>
      </c>
      <c r="B50" s="4" t="s">
        <v>66</v>
      </c>
      <c r="C50" s="3" t="s">
        <v>67</v>
      </c>
      <c r="D50" s="26">
        <f>SUM(D51)</f>
        <v>0</v>
      </c>
      <c r="E50" s="26" t="s">
        <v>21</v>
      </c>
      <c r="F50" s="26">
        <f>SUM(F51)</f>
        <v>0</v>
      </c>
      <c r="G50" s="26">
        <f>SUM(G51)</f>
        <v>0</v>
      </c>
      <c r="H50" s="26" t="s">
        <v>21</v>
      </c>
      <c r="I50" s="26">
        <f>SUM(I51)</f>
        <v>0</v>
      </c>
      <c r="J50" s="26">
        <f>SUM(J51)</f>
        <v>0</v>
      </c>
      <c r="K50" s="26" t="s">
        <v>21</v>
      </c>
      <c r="L50" s="26">
        <f>SUM(L51)</f>
        <v>0</v>
      </c>
    </row>
    <row r="51" spans="1:12" ht="39.950000000000003" customHeight="1">
      <c r="A51" s="3">
        <v>1221</v>
      </c>
      <c r="B51" s="4" t="s">
        <v>68</v>
      </c>
      <c r="C51" s="3"/>
      <c r="D51" s="26">
        <f>SUM(E51,F51)</f>
        <v>0</v>
      </c>
      <c r="E51" s="26" t="s">
        <v>21</v>
      </c>
      <c r="F51" s="26">
        <v>0</v>
      </c>
      <c r="G51" s="26">
        <f>SUM(H51,I51)</f>
        <v>0</v>
      </c>
      <c r="H51" s="26" t="s">
        <v>21</v>
      </c>
      <c r="I51" s="26">
        <v>0</v>
      </c>
      <c r="J51" s="26">
        <f>SUM(K51,L51)</f>
        <v>0</v>
      </c>
      <c r="K51" s="26" t="s">
        <v>21</v>
      </c>
      <c r="L51" s="26">
        <v>0</v>
      </c>
    </row>
    <row r="52" spans="1:12" ht="32.25" customHeight="1">
      <c r="A52" s="3">
        <v>1230</v>
      </c>
      <c r="B52" s="4" t="s">
        <v>69</v>
      </c>
      <c r="C52" s="3" t="s">
        <v>70</v>
      </c>
      <c r="D52" s="26">
        <f>SUM(D53)</f>
        <v>0</v>
      </c>
      <c r="E52" s="26">
        <f>SUM(E53)</f>
        <v>0</v>
      </c>
      <c r="F52" s="26" t="s">
        <v>21</v>
      </c>
      <c r="G52" s="26">
        <f>SUM(G53)</f>
        <v>0</v>
      </c>
      <c r="H52" s="26">
        <f>SUM(H53)</f>
        <v>0</v>
      </c>
      <c r="I52" s="26" t="s">
        <v>21</v>
      </c>
      <c r="J52" s="26">
        <f>SUM(J53)</f>
        <v>0</v>
      </c>
      <c r="K52" s="26">
        <f>SUM(K53)</f>
        <v>0</v>
      </c>
      <c r="L52" s="26" t="s">
        <v>21</v>
      </c>
    </row>
    <row r="53" spans="1:12" ht="39.950000000000003" customHeight="1">
      <c r="A53" s="3">
        <v>1231</v>
      </c>
      <c r="B53" s="4" t="s">
        <v>71</v>
      </c>
      <c r="C53" s="3"/>
      <c r="D53" s="26">
        <f>SUM(E53,F53)</f>
        <v>0</v>
      </c>
      <c r="E53" s="26">
        <v>0</v>
      </c>
      <c r="F53" s="26" t="s">
        <v>21</v>
      </c>
      <c r="G53" s="26">
        <f>SUM(H53,I53)</f>
        <v>0</v>
      </c>
      <c r="H53" s="26">
        <v>0</v>
      </c>
      <c r="I53" s="26" t="s">
        <v>21</v>
      </c>
      <c r="J53" s="26">
        <f>SUM(K53,L53)</f>
        <v>0</v>
      </c>
      <c r="K53" s="26">
        <v>0</v>
      </c>
      <c r="L53" s="26" t="s">
        <v>21</v>
      </c>
    </row>
    <row r="54" spans="1:12" ht="33" customHeight="1">
      <c r="A54" s="3">
        <v>1240</v>
      </c>
      <c r="B54" s="4" t="s">
        <v>72</v>
      </c>
      <c r="C54" s="3" t="s">
        <v>73</v>
      </c>
      <c r="D54" s="26">
        <f>SUM(D55)</f>
        <v>0</v>
      </c>
      <c r="E54" s="26" t="s">
        <v>21</v>
      </c>
      <c r="F54" s="26">
        <f>SUM(F55)</f>
        <v>0</v>
      </c>
      <c r="G54" s="26">
        <f>SUM(G55)</f>
        <v>0</v>
      </c>
      <c r="H54" s="26" t="s">
        <v>21</v>
      </c>
      <c r="I54" s="26">
        <f>SUM(I55)</f>
        <v>0</v>
      </c>
      <c r="J54" s="26">
        <f>SUM(J55)</f>
        <v>0</v>
      </c>
      <c r="K54" s="26" t="s">
        <v>21</v>
      </c>
      <c r="L54" s="26">
        <f>SUM(L55)</f>
        <v>0</v>
      </c>
    </row>
    <row r="55" spans="1:12" ht="39.950000000000003" customHeight="1">
      <c r="A55" s="3">
        <v>1241</v>
      </c>
      <c r="B55" s="4" t="s">
        <v>74</v>
      </c>
      <c r="C55" s="3"/>
      <c r="D55" s="26">
        <f>SUM(E55,F55)</f>
        <v>0</v>
      </c>
      <c r="E55" s="26" t="s">
        <v>21</v>
      </c>
      <c r="F55" s="26">
        <v>0</v>
      </c>
      <c r="G55" s="26">
        <f>SUM(H55,I55)</f>
        <v>0</v>
      </c>
      <c r="H55" s="26" t="s">
        <v>21</v>
      </c>
      <c r="I55" s="26">
        <v>0</v>
      </c>
      <c r="J55" s="26">
        <f>SUM(K55,L55)</f>
        <v>0</v>
      </c>
      <c r="K55" s="26" t="s">
        <v>21</v>
      </c>
      <c r="L55" s="26">
        <v>0</v>
      </c>
    </row>
    <row r="56" spans="1:12" ht="39.950000000000003" customHeight="1">
      <c r="A56" s="3">
        <v>1250</v>
      </c>
      <c r="B56" s="4" t="s">
        <v>75</v>
      </c>
      <c r="C56" s="3" t="s">
        <v>76</v>
      </c>
      <c r="D56" s="26">
        <f>SUM(D57,D58,D61,D62)</f>
        <v>112929400</v>
      </c>
      <c r="E56" s="26">
        <f>SUM(E57,E58,E61,E62)</f>
        <v>112929400</v>
      </c>
      <c r="F56" s="26" t="s">
        <v>21</v>
      </c>
      <c r="G56" s="26">
        <f>SUM(G57,G58,G61,G62)</f>
        <v>112929400</v>
      </c>
      <c r="H56" s="26">
        <f>SUM(H57,H58,H61,H62)</f>
        <v>112929400</v>
      </c>
      <c r="I56" s="26" t="s">
        <v>21</v>
      </c>
      <c r="J56" s="26">
        <f>SUM(J57,J58,J61,J62)</f>
        <v>112929400</v>
      </c>
      <c r="K56" s="26">
        <f>SUM(K57,K58,K61,K62)</f>
        <v>112929400</v>
      </c>
      <c r="L56" s="26" t="s">
        <v>21</v>
      </c>
    </row>
    <row r="57" spans="1:12" ht="30" customHeight="1">
      <c r="A57" s="3">
        <v>1251</v>
      </c>
      <c r="B57" s="4" t="s">
        <v>77</v>
      </c>
      <c r="C57" s="3"/>
      <c r="D57" s="26">
        <f>SUM(E57,F57)</f>
        <v>112929400</v>
      </c>
      <c r="E57" s="26">
        <v>112929400</v>
      </c>
      <c r="F57" s="26" t="s">
        <v>21</v>
      </c>
      <c r="G57" s="26">
        <f>SUM(H57,I57)</f>
        <v>112929400</v>
      </c>
      <c r="H57" s="26">
        <v>112929400</v>
      </c>
      <c r="I57" s="26" t="s">
        <v>21</v>
      </c>
      <c r="J57" s="26">
        <f>SUM(K57,L57)</f>
        <v>112929400</v>
      </c>
      <c r="K57" s="26">
        <v>112929400</v>
      </c>
      <c r="L57" s="26" t="s">
        <v>21</v>
      </c>
    </row>
    <row r="58" spans="1:12" ht="31.5" customHeight="1">
      <c r="A58" s="3">
        <v>1252</v>
      </c>
      <c r="B58" s="4" t="s">
        <v>78</v>
      </c>
      <c r="C58" s="3"/>
      <c r="D58" s="26">
        <f>SUM(D59:D60)</f>
        <v>0</v>
      </c>
      <c r="E58" s="26">
        <f>SUM(E59:E60)</f>
        <v>0</v>
      </c>
      <c r="F58" s="26" t="s">
        <v>21</v>
      </c>
      <c r="G58" s="26">
        <f>SUM(G59:G60)</f>
        <v>0</v>
      </c>
      <c r="H58" s="26">
        <f>SUM(H59:H60)</f>
        <v>0</v>
      </c>
      <c r="I58" s="26" t="s">
        <v>21</v>
      </c>
      <c r="J58" s="26">
        <f>SUM(J59:J60)</f>
        <v>0</v>
      </c>
      <c r="K58" s="26">
        <f>SUM(K59:K60)</f>
        <v>0</v>
      </c>
      <c r="L58" s="26" t="s">
        <v>21</v>
      </c>
    </row>
    <row r="59" spans="1:12" ht="39.950000000000003" customHeight="1">
      <c r="A59" s="3">
        <v>1253</v>
      </c>
      <c r="B59" s="4" t="s">
        <v>79</v>
      </c>
      <c r="C59" s="3"/>
      <c r="D59" s="26">
        <f>SUM(E59,F59)</f>
        <v>0</v>
      </c>
      <c r="E59" s="26">
        <v>0</v>
      </c>
      <c r="F59" s="26" t="s">
        <v>21</v>
      </c>
      <c r="G59" s="26">
        <f>SUM(H59,I59)</f>
        <v>0</v>
      </c>
      <c r="H59" s="26">
        <v>0</v>
      </c>
      <c r="I59" s="26" t="s">
        <v>21</v>
      </c>
      <c r="J59" s="26">
        <f>SUM(K59,L59)</f>
        <v>0</v>
      </c>
      <c r="K59" s="26">
        <v>0</v>
      </c>
      <c r="L59" s="26" t="s">
        <v>21</v>
      </c>
    </row>
    <row r="60" spans="1:12" ht="15.75" customHeight="1">
      <c r="A60" s="3">
        <v>1254</v>
      </c>
      <c r="B60" s="4" t="s">
        <v>80</v>
      </c>
      <c r="C60" s="3"/>
      <c r="D60" s="26">
        <f>SUM(E60,F60)</f>
        <v>0</v>
      </c>
      <c r="E60" s="26">
        <v>0</v>
      </c>
      <c r="F60" s="26" t="s">
        <v>21</v>
      </c>
      <c r="G60" s="26">
        <f>SUM(H60,I60)</f>
        <v>0</v>
      </c>
      <c r="H60" s="26">
        <v>0</v>
      </c>
      <c r="I60" s="26" t="s">
        <v>21</v>
      </c>
      <c r="J60" s="26">
        <f>SUM(K60,L60)</f>
        <v>0</v>
      </c>
      <c r="K60" s="26">
        <v>0</v>
      </c>
      <c r="L60" s="26" t="s">
        <v>21</v>
      </c>
    </row>
    <row r="61" spans="1:12" ht="31.5" customHeight="1">
      <c r="A61" s="3">
        <v>1255</v>
      </c>
      <c r="B61" s="4" t="s">
        <v>81</v>
      </c>
      <c r="C61" s="3"/>
      <c r="D61" s="26">
        <f>SUM(E61,F61)</f>
        <v>0</v>
      </c>
      <c r="E61" s="26">
        <v>0</v>
      </c>
      <c r="F61" s="26" t="s">
        <v>21</v>
      </c>
      <c r="G61" s="26">
        <f>SUM(H61,I61)</f>
        <v>0</v>
      </c>
      <c r="H61" s="26">
        <v>0</v>
      </c>
      <c r="I61" s="26" t="s">
        <v>21</v>
      </c>
      <c r="J61" s="26">
        <f>SUM(K61,L61)</f>
        <v>0</v>
      </c>
      <c r="K61" s="26">
        <v>0</v>
      </c>
      <c r="L61" s="26" t="s">
        <v>21</v>
      </c>
    </row>
    <row r="62" spans="1:12" ht="39.950000000000003" customHeight="1">
      <c r="A62" s="3">
        <v>1256</v>
      </c>
      <c r="B62" s="4" t="s">
        <v>82</v>
      </c>
      <c r="C62" s="3"/>
      <c r="D62" s="26">
        <f>SUM(E62,F62)</f>
        <v>0</v>
      </c>
      <c r="E62" s="26">
        <v>0</v>
      </c>
      <c r="F62" s="26" t="s">
        <v>21</v>
      </c>
      <c r="G62" s="26">
        <f>SUM(H62,I62)</f>
        <v>0</v>
      </c>
      <c r="H62" s="26">
        <v>0</v>
      </c>
      <c r="I62" s="26" t="s">
        <v>21</v>
      </c>
      <c r="J62" s="26">
        <f>SUM(K62,L62)</f>
        <v>0</v>
      </c>
      <c r="K62" s="26">
        <v>0</v>
      </c>
      <c r="L62" s="26" t="s">
        <v>21</v>
      </c>
    </row>
    <row r="63" spans="1:12" ht="39.950000000000003" customHeight="1">
      <c r="A63" s="3">
        <v>1260</v>
      </c>
      <c r="B63" s="4" t="s">
        <v>83</v>
      </c>
      <c r="C63" s="3" t="s">
        <v>84</v>
      </c>
      <c r="D63" s="26">
        <f>SUM(D64,D65)</f>
        <v>0</v>
      </c>
      <c r="E63" s="26" t="s">
        <v>21</v>
      </c>
      <c r="F63" s="26">
        <f>SUM(F64,F65)</f>
        <v>0</v>
      </c>
      <c r="G63" s="26">
        <f>SUM(G64,G65)</f>
        <v>0</v>
      </c>
      <c r="H63" s="26" t="s">
        <v>21</v>
      </c>
      <c r="I63" s="26">
        <f>SUM(I64,I65)</f>
        <v>0</v>
      </c>
      <c r="J63" s="26">
        <f>SUM(J64,J65)</f>
        <v>0</v>
      </c>
      <c r="K63" s="26" t="s">
        <v>21</v>
      </c>
      <c r="L63" s="26">
        <f>SUM(L64,L65)</f>
        <v>0</v>
      </c>
    </row>
    <row r="64" spans="1:12" ht="39.950000000000003" customHeight="1">
      <c r="A64" s="3">
        <v>1261</v>
      </c>
      <c r="B64" s="4" t="s">
        <v>85</v>
      </c>
      <c r="C64" s="3"/>
      <c r="D64" s="26">
        <f>SUM(E64,F64)</f>
        <v>0</v>
      </c>
      <c r="E64" s="26" t="s">
        <v>21</v>
      </c>
      <c r="F64" s="26">
        <v>0</v>
      </c>
      <c r="G64" s="26">
        <f>SUM(H64,I64)</f>
        <v>0</v>
      </c>
      <c r="H64" s="26" t="s">
        <v>21</v>
      </c>
      <c r="I64" s="26">
        <v>0</v>
      </c>
      <c r="J64" s="26">
        <f>SUM(K64,L64)</f>
        <v>0</v>
      </c>
      <c r="K64" s="26" t="s">
        <v>21</v>
      </c>
      <c r="L64" s="26">
        <v>0</v>
      </c>
    </row>
    <row r="65" spans="1:12" ht="39.950000000000003" customHeight="1">
      <c r="A65" s="3">
        <v>1262</v>
      </c>
      <c r="B65" s="4" t="s">
        <v>86</v>
      </c>
      <c r="C65" s="3"/>
      <c r="D65" s="26">
        <f>SUM(E65,F65)</f>
        <v>0</v>
      </c>
      <c r="E65" s="26" t="s">
        <v>21</v>
      </c>
      <c r="F65" s="26">
        <v>0</v>
      </c>
      <c r="G65" s="26">
        <f>SUM(H65,I65)</f>
        <v>0</v>
      </c>
      <c r="H65" s="26" t="s">
        <v>21</v>
      </c>
      <c r="I65" s="26">
        <v>0</v>
      </c>
      <c r="J65" s="26">
        <f>SUM(K65,L65)</f>
        <v>0</v>
      </c>
      <c r="K65" s="26" t="s">
        <v>21</v>
      </c>
      <c r="L65" s="26">
        <v>0</v>
      </c>
    </row>
    <row r="66" spans="1:12" ht="39.950000000000003" customHeight="1">
      <c r="A66" s="3">
        <v>1300</v>
      </c>
      <c r="B66" s="4" t="s">
        <v>87</v>
      </c>
      <c r="C66" s="3" t="s">
        <v>88</v>
      </c>
      <c r="D66" s="26">
        <f t="shared" ref="D66:L66" si="4">SUM(D67,D69,D71,D76,D80,D104,D107,D110,D113)</f>
        <v>18533000</v>
      </c>
      <c r="E66" s="26">
        <f t="shared" si="4"/>
        <v>18533000</v>
      </c>
      <c r="F66" s="26">
        <f t="shared" si="4"/>
        <v>0</v>
      </c>
      <c r="G66" s="26">
        <f t="shared" si="4"/>
        <v>23033000</v>
      </c>
      <c r="H66" s="26">
        <f t="shared" si="4"/>
        <v>23033000</v>
      </c>
      <c r="I66" s="26">
        <f t="shared" si="4"/>
        <v>0</v>
      </c>
      <c r="J66" s="26">
        <f t="shared" si="4"/>
        <v>23480219</v>
      </c>
      <c r="K66" s="26">
        <f t="shared" si="4"/>
        <v>23480219</v>
      </c>
      <c r="L66" s="26">
        <f t="shared" si="4"/>
        <v>0</v>
      </c>
    </row>
    <row r="67" spans="1:12" ht="17.25" customHeight="1">
      <c r="A67" s="3">
        <v>1310</v>
      </c>
      <c r="B67" s="4" t="s">
        <v>89</v>
      </c>
      <c r="C67" s="3" t="s">
        <v>90</v>
      </c>
      <c r="D67" s="26">
        <f>SUM(D68)</f>
        <v>0</v>
      </c>
      <c r="E67" s="26" t="s">
        <v>21</v>
      </c>
      <c r="F67" s="26">
        <f>SUM(F68)</f>
        <v>0</v>
      </c>
      <c r="G67" s="26">
        <f>SUM(G68)</f>
        <v>0</v>
      </c>
      <c r="H67" s="26" t="s">
        <v>21</v>
      </c>
      <c r="I67" s="26">
        <f>SUM(I68)</f>
        <v>0</v>
      </c>
      <c r="J67" s="26">
        <f>SUM(J68)</f>
        <v>0</v>
      </c>
      <c r="K67" s="26" t="s">
        <v>21</v>
      </c>
      <c r="L67" s="26">
        <f>SUM(L68)</f>
        <v>0</v>
      </c>
    </row>
    <row r="68" spans="1:12" ht="39.950000000000003" customHeight="1">
      <c r="A68" s="3">
        <v>1311</v>
      </c>
      <c r="B68" s="4" t="s">
        <v>91</v>
      </c>
      <c r="C68" s="3"/>
      <c r="D68" s="26">
        <f>SUM(E68,F68)</f>
        <v>0</v>
      </c>
      <c r="E68" s="26" t="s">
        <v>21</v>
      </c>
      <c r="F68" s="26">
        <v>0</v>
      </c>
      <c r="G68" s="26">
        <f>SUM(H68,I68)</f>
        <v>0</v>
      </c>
      <c r="H68" s="26" t="s">
        <v>21</v>
      </c>
      <c r="I68" s="26">
        <v>0</v>
      </c>
      <c r="J68" s="26">
        <f>SUM(K68,L68)</f>
        <v>0</v>
      </c>
      <c r="K68" s="26" t="s">
        <v>21</v>
      </c>
      <c r="L68" s="26">
        <v>0</v>
      </c>
    </row>
    <row r="69" spans="1:12" ht="19.5" customHeight="1">
      <c r="A69" s="3">
        <v>1320</v>
      </c>
      <c r="B69" s="4" t="s">
        <v>92</v>
      </c>
      <c r="C69" s="3" t="s">
        <v>93</v>
      </c>
      <c r="D69" s="26">
        <f>SUM(D70)</f>
        <v>0</v>
      </c>
      <c r="E69" s="26">
        <f>SUM(E70)</f>
        <v>0</v>
      </c>
      <c r="F69" s="26" t="s">
        <v>21</v>
      </c>
      <c r="G69" s="26">
        <f>SUM(G70)</f>
        <v>0</v>
      </c>
      <c r="H69" s="26">
        <f>SUM(H70)</f>
        <v>0</v>
      </c>
      <c r="I69" s="26" t="s">
        <v>21</v>
      </c>
      <c r="J69" s="26">
        <f>SUM(J70)</f>
        <v>0</v>
      </c>
      <c r="K69" s="26">
        <f>SUM(K70)</f>
        <v>0</v>
      </c>
      <c r="L69" s="26" t="s">
        <v>21</v>
      </c>
    </row>
    <row r="70" spans="1:12" ht="39.950000000000003" customHeight="1">
      <c r="A70" s="3">
        <v>1321</v>
      </c>
      <c r="B70" s="4" t="s">
        <v>94</v>
      </c>
      <c r="C70" s="3"/>
      <c r="D70" s="26">
        <f>SUM(E70,F70)</f>
        <v>0</v>
      </c>
      <c r="E70" s="26">
        <v>0</v>
      </c>
      <c r="F70" s="26" t="s">
        <v>21</v>
      </c>
      <c r="G70" s="26">
        <f>SUM(H70,I70)</f>
        <v>0</v>
      </c>
      <c r="H70" s="26">
        <v>0</v>
      </c>
      <c r="I70" s="26" t="s">
        <v>21</v>
      </c>
      <c r="J70" s="26">
        <f>SUM(K70,L70)</f>
        <v>0</v>
      </c>
      <c r="K70" s="26">
        <v>0</v>
      </c>
      <c r="L70" s="26" t="s">
        <v>21</v>
      </c>
    </row>
    <row r="71" spans="1:12" ht="30.75" customHeight="1">
      <c r="A71" s="3">
        <v>1330</v>
      </c>
      <c r="B71" s="4" t="s">
        <v>95</v>
      </c>
      <c r="C71" s="3" t="s">
        <v>96</v>
      </c>
      <c r="D71" s="26">
        <f>SUM(D72:D75)</f>
        <v>9883000</v>
      </c>
      <c r="E71" s="26">
        <f>SUM(E72:E75)</f>
        <v>9883000</v>
      </c>
      <c r="F71" s="26" t="s">
        <v>21</v>
      </c>
      <c r="G71" s="26">
        <f>SUM(G72:G75)</f>
        <v>9883000</v>
      </c>
      <c r="H71" s="26">
        <f>SUM(H72:H75)</f>
        <v>9883000</v>
      </c>
      <c r="I71" s="26" t="s">
        <v>21</v>
      </c>
      <c r="J71" s="26">
        <f>SUM(J72:J75)</f>
        <v>9023246</v>
      </c>
      <c r="K71" s="26">
        <f>SUM(K72:K75)</f>
        <v>9023246</v>
      </c>
      <c r="L71" s="26" t="s">
        <v>21</v>
      </c>
    </row>
    <row r="72" spans="1:12" ht="28.5" customHeight="1">
      <c r="A72" s="3">
        <v>1331</v>
      </c>
      <c r="B72" s="4" t="s">
        <v>97</v>
      </c>
      <c r="C72" s="3"/>
      <c r="D72" s="26">
        <f>SUM(E72,F72)</f>
        <v>8083000</v>
      </c>
      <c r="E72" s="26">
        <v>8083000</v>
      </c>
      <c r="F72" s="26" t="s">
        <v>21</v>
      </c>
      <c r="G72" s="26">
        <f>SUM(H72,I72)</f>
        <v>8083000</v>
      </c>
      <c r="H72" s="26">
        <v>8083000</v>
      </c>
      <c r="I72" s="26" t="s">
        <v>21</v>
      </c>
      <c r="J72" s="26">
        <f>SUM(K72,L72)</f>
        <v>7222746</v>
      </c>
      <c r="K72" s="26">
        <v>7222746</v>
      </c>
      <c r="L72" s="26" t="s">
        <v>21</v>
      </c>
    </row>
    <row r="73" spans="1:12" ht="39.950000000000003" customHeight="1">
      <c r="A73" s="3">
        <v>1332</v>
      </c>
      <c r="B73" s="4" t="s">
        <v>98</v>
      </c>
      <c r="C73" s="3"/>
      <c r="D73" s="26">
        <f>SUM(E73,F73)</f>
        <v>0</v>
      </c>
      <c r="E73" s="26">
        <v>0</v>
      </c>
      <c r="F73" s="26" t="s">
        <v>21</v>
      </c>
      <c r="G73" s="26">
        <f>SUM(H73,I73)</f>
        <v>0</v>
      </c>
      <c r="H73" s="26">
        <v>0</v>
      </c>
      <c r="I73" s="26" t="s">
        <v>21</v>
      </c>
      <c r="J73" s="26">
        <f>SUM(K73,L73)</f>
        <v>0</v>
      </c>
      <c r="K73" s="26">
        <v>0</v>
      </c>
      <c r="L73" s="26" t="s">
        <v>21</v>
      </c>
    </row>
    <row r="74" spans="1:12" ht="39.950000000000003" customHeight="1">
      <c r="A74" s="3">
        <v>1333</v>
      </c>
      <c r="B74" s="4" t="s">
        <v>99</v>
      </c>
      <c r="C74" s="3"/>
      <c r="D74" s="26">
        <f>SUM(E74,F74)</f>
        <v>1800000</v>
      </c>
      <c r="E74" s="26">
        <v>1800000</v>
      </c>
      <c r="F74" s="26" t="s">
        <v>21</v>
      </c>
      <c r="G74" s="26">
        <f>SUM(H74,I74)</f>
        <v>1800000</v>
      </c>
      <c r="H74" s="26">
        <v>1800000</v>
      </c>
      <c r="I74" s="26" t="s">
        <v>21</v>
      </c>
      <c r="J74" s="26">
        <f>SUM(K74,L74)</f>
        <v>1800500</v>
      </c>
      <c r="K74" s="26">
        <v>1800500</v>
      </c>
      <c r="L74" s="26" t="s">
        <v>21</v>
      </c>
    </row>
    <row r="75" spans="1:12" ht="20.25" customHeight="1">
      <c r="A75" s="3">
        <v>1334</v>
      </c>
      <c r="B75" s="4" t="s">
        <v>100</v>
      </c>
      <c r="C75" s="3"/>
      <c r="D75" s="26">
        <f>SUM(E75,F75)</f>
        <v>0</v>
      </c>
      <c r="E75" s="26">
        <v>0</v>
      </c>
      <c r="F75" s="26" t="s">
        <v>21</v>
      </c>
      <c r="G75" s="26">
        <f>SUM(H75,I75)</f>
        <v>0</v>
      </c>
      <c r="H75" s="26">
        <v>0</v>
      </c>
      <c r="I75" s="26" t="s">
        <v>21</v>
      </c>
      <c r="J75" s="26">
        <f>SUM(K75,L75)</f>
        <v>0</v>
      </c>
      <c r="K75" s="26">
        <v>0</v>
      </c>
      <c r="L75" s="26" t="s">
        <v>21</v>
      </c>
    </row>
    <row r="76" spans="1:12" ht="39.950000000000003" customHeight="1">
      <c r="A76" s="3">
        <v>1340</v>
      </c>
      <c r="B76" s="4" t="s">
        <v>101</v>
      </c>
      <c r="C76" s="3" t="s">
        <v>102</v>
      </c>
      <c r="D76" s="26">
        <f>SUM(D77,D78,D79)</f>
        <v>0</v>
      </c>
      <c r="E76" s="26">
        <f>SUM(E77,E78,E79)</f>
        <v>0</v>
      </c>
      <c r="F76" s="26" t="s">
        <v>21</v>
      </c>
      <c r="G76" s="26">
        <f>SUM(G77,G78,G79)</f>
        <v>0</v>
      </c>
      <c r="H76" s="26">
        <f>SUM(H77,H78,H79)</f>
        <v>0</v>
      </c>
      <c r="I76" s="26" t="s">
        <v>21</v>
      </c>
      <c r="J76" s="26">
        <f>SUM(J77,J78,J79)</f>
        <v>0</v>
      </c>
      <c r="K76" s="26">
        <f>SUM(K77,K78,K79)</f>
        <v>0</v>
      </c>
      <c r="L76" s="26" t="s">
        <v>21</v>
      </c>
    </row>
    <row r="77" spans="1:12" ht="39.950000000000003" customHeight="1">
      <c r="A77" s="3">
        <v>1341</v>
      </c>
      <c r="B77" s="4" t="s">
        <v>103</v>
      </c>
      <c r="C77" s="3"/>
      <c r="D77" s="26">
        <f>SUM(E77,F77)</f>
        <v>0</v>
      </c>
      <c r="E77" s="26">
        <v>0</v>
      </c>
      <c r="F77" s="26" t="s">
        <v>21</v>
      </c>
      <c r="G77" s="26">
        <f>SUM(H77,I77)</f>
        <v>0</v>
      </c>
      <c r="H77" s="26">
        <v>0</v>
      </c>
      <c r="I77" s="26" t="s">
        <v>21</v>
      </c>
      <c r="J77" s="26">
        <f>SUM(K77,L77)</f>
        <v>0</v>
      </c>
      <c r="K77" s="26">
        <v>0</v>
      </c>
      <c r="L77" s="26" t="s">
        <v>21</v>
      </c>
    </row>
    <row r="78" spans="1:12" ht="39.950000000000003" customHeight="1">
      <c r="A78" s="3">
        <v>1342</v>
      </c>
      <c r="B78" s="4" t="s">
        <v>104</v>
      </c>
      <c r="C78" s="3"/>
      <c r="D78" s="26">
        <f>SUM(E78,F78)</f>
        <v>0</v>
      </c>
      <c r="E78" s="26">
        <v>0</v>
      </c>
      <c r="F78" s="26" t="s">
        <v>21</v>
      </c>
      <c r="G78" s="26">
        <f>SUM(H78,I78)</f>
        <v>0</v>
      </c>
      <c r="H78" s="26">
        <v>0</v>
      </c>
      <c r="I78" s="26" t="s">
        <v>21</v>
      </c>
      <c r="J78" s="26">
        <f>SUM(K78,L78)</f>
        <v>0</v>
      </c>
      <c r="K78" s="26">
        <v>0</v>
      </c>
      <c r="L78" s="26" t="s">
        <v>21</v>
      </c>
    </row>
    <row r="79" spans="1:12" ht="39.950000000000003" customHeight="1">
      <c r="A79" s="3">
        <v>1343</v>
      </c>
      <c r="B79" s="4" t="s">
        <v>105</v>
      </c>
      <c r="C79" s="3"/>
      <c r="D79" s="26">
        <f>SUM(E79,F79)</f>
        <v>0</v>
      </c>
      <c r="E79" s="26">
        <v>0</v>
      </c>
      <c r="F79" s="26" t="s">
        <v>21</v>
      </c>
      <c r="G79" s="26">
        <f>SUM(H79,I79)</f>
        <v>0</v>
      </c>
      <c r="H79" s="26">
        <v>0</v>
      </c>
      <c r="I79" s="26" t="s">
        <v>21</v>
      </c>
      <c r="J79" s="26">
        <f>SUM(K79,L79)</f>
        <v>0</v>
      </c>
      <c r="K79" s="26">
        <v>0</v>
      </c>
      <c r="L79" s="26" t="s">
        <v>21</v>
      </c>
    </row>
    <row r="80" spans="1:12" ht="33" customHeight="1">
      <c r="A80" s="3">
        <v>1350</v>
      </c>
      <c r="B80" s="4" t="s">
        <v>106</v>
      </c>
      <c r="C80" s="3" t="s">
        <v>107</v>
      </c>
      <c r="D80" s="26">
        <f>SUM(D81,D102,D103)</f>
        <v>7150000</v>
      </c>
      <c r="E80" s="26">
        <f>SUM(E81,E102,E103)</f>
        <v>7150000</v>
      </c>
      <c r="F80" s="26" t="s">
        <v>21</v>
      </c>
      <c r="G80" s="26">
        <f>SUM(G81,G102,G103)</f>
        <v>7150000</v>
      </c>
      <c r="H80" s="26">
        <f>SUM(H81,H102,H103)</f>
        <v>7150000</v>
      </c>
      <c r="I80" s="26" t="s">
        <v>21</v>
      </c>
      <c r="J80" s="26">
        <f>SUM(J81,J102,J103)</f>
        <v>8398713</v>
      </c>
      <c r="K80" s="26">
        <f>SUM(K81,K102,K103)</f>
        <v>8398713</v>
      </c>
      <c r="L80" s="26" t="s">
        <v>21</v>
      </c>
    </row>
    <row r="81" spans="1:12" ht="39.950000000000003" customHeight="1">
      <c r="A81" s="3">
        <v>1351</v>
      </c>
      <c r="B81" s="4" t="s">
        <v>108</v>
      </c>
      <c r="C81" s="3"/>
      <c r="D81" s="26">
        <f>SUM(D82:D101)</f>
        <v>7150000</v>
      </c>
      <c r="E81" s="26">
        <f>SUM(E82:E101)</f>
        <v>7150000</v>
      </c>
      <c r="F81" s="26" t="s">
        <v>21</v>
      </c>
      <c r="G81" s="26">
        <f>SUM(G82:G101)</f>
        <v>7150000</v>
      </c>
      <c r="H81" s="26">
        <f>SUM(H82:H101)</f>
        <v>7150000</v>
      </c>
      <c r="I81" s="26" t="s">
        <v>21</v>
      </c>
      <c r="J81" s="26">
        <f>SUM(J82:J101)</f>
        <v>8210298</v>
      </c>
      <c r="K81" s="26">
        <f>SUM(K82:K101)</f>
        <v>8210298</v>
      </c>
      <c r="L81" s="26" t="s">
        <v>21</v>
      </c>
    </row>
    <row r="82" spans="1:12" ht="39.950000000000003" customHeight="1">
      <c r="A82" s="3">
        <v>13501</v>
      </c>
      <c r="B82" s="4" t="s">
        <v>109</v>
      </c>
      <c r="C82" s="3"/>
      <c r="D82" s="26">
        <f t="shared" ref="D82:D103" si="5">SUM(E82,F82)</f>
        <v>0</v>
      </c>
      <c r="E82" s="26">
        <v>0</v>
      </c>
      <c r="F82" s="26" t="s">
        <v>21</v>
      </c>
      <c r="G82" s="26">
        <f t="shared" ref="G82:G103" si="6">SUM(H82,I82)</f>
        <v>0</v>
      </c>
      <c r="H82" s="26">
        <v>0</v>
      </c>
      <c r="I82" s="26" t="s">
        <v>21</v>
      </c>
      <c r="J82" s="26">
        <f t="shared" ref="J82:J103" si="7">SUM(K82,L82)</f>
        <v>0</v>
      </c>
      <c r="K82" s="26">
        <v>0</v>
      </c>
      <c r="L82" s="26" t="s">
        <v>21</v>
      </c>
    </row>
    <row r="83" spans="1:12" ht="39.950000000000003" customHeight="1">
      <c r="A83" s="3">
        <v>13502</v>
      </c>
      <c r="B83" s="4" t="s">
        <v>110</v>
      </c>
      <c r="C83" s="3"/>
      <c r="D83" s="26">
        <f t="shared" si="5"/>
        <v>0</v>
      </c>
      <c r="E83" s="26">
        <v>0</v>
      </c>
      <c r="F83" s="26" t="s">
        <v>21</v>
      </c>
      <c r="G83" s="26">
        <f t="shared" si="6"/>
        <v>0</v>
      </c>
      <c r="H83" s="26">
        <v>0</v>
      </c>
      <c r="I83" s="26" t="s">
        <v>21</v>
      </c>
      <c r="J83" s="26">
        <f t="shared" si="7"/>
        <v>0</v>
      </c>
      <c r="K83" s="26">
        <v>0</v>
      </c>
      <c r="L83" s="26" t="s">
        <v>21</v>
      </c>
    </row>
    <row r="84" spans="1:12" ht="39.950000000000003" customHeight="1">
      <c r="A84" s="3">
        <v>13503</v>
      </c>
      <c r="B84" s="4" t="s">
        <v>111</v>
      </c>
      <c r="C84" s="3"/>
      <c r="D84" s="26">
        <f t="shared" si="5"/>
        <v>0</v>
      </c>
      <c r="E84" s="26">
        <v>0</v>
      </c>
      <c r="F84" s="26" t="s">
        <v>21</v>
      </c>
      <c r="G84" s="26">
        <f t="shared" si="6"/>
        <v>0</v>
      </c>
      <c r="H84" s="26">
        <v>0</v>
      </c>
      <c r="I84" s="26" t="s">
        <v>21</v>
      </c>
      <c r="J84" s="26">
        <f t="shared" si="7"/>
        <v>0</v>
      </c>
      <c r="K84" s="26">
        <v>0</v>
      </c>
      <c r="L84" s="26" t="s">
        <v>21</v>
      </c>
    </row>
    <row r="85" spans="1:12" ht="39.950000000000003" customHeight="1">
      <c r="A85" s="3">
        <v>13504</v>
      </c>
      <c r="B85" s="4" t="s">
        <v>112</v>
      </c>
      <c r="C85" s="3"/>
      <c r="D85" s="26">
        <f t="shared" si="5"/>
        <v>0</v>
      </c>
      <c r="E85" s="26">
        <v>0</v>
      </c>
      <c r="F85" s="26" t="s">
        <v>21</v>
      </c>
      <c r="G85" s="26">
        <f t="shared" si="6"/>
        <v>0</v>
      </c>
      <c r="H85" s="26">
        <v>0</v>
      </c>
      <c r="I85" s="26" t="s">
        <v>21</v>
      </c>
      <c r="J85" s="26">
        <f t="shared" si="7"/>
        <v>178500</v>
      </c>
      <c r="K85" s="26">
        <v>178500</v>
      </c>
      <c r="L85" s="26" t="s">
        <v>21</v>
      </c>
    </row>
    <row r="86" spans="1:12" ht="30.75" customHeight="1">
      <c r="A86" s="3">
        <v>13505</v>
      </c>
      <c r="B86" s="4" t="s">
        <v>113</v>
      </c>
      <c r="C86" s="3"/>
      <c r="D86" s="26">
        <f t="shared" si="5"/>
        <v>0</v>
      </c>
      <c r="E86" s="26">
        <v>0</v>
      </c>
      <c r="F86" s="26" t="s">
        <v>21</v>
      </c>
      <c r="G86" s="26">
        <f t="shared" si="6"/>
        <v>0</v>
      </c>
      <c r="H86" s="26">
        <v>0</v>
      </c>
      <c r="I86" s="26" t="s">
        <v>21</v>
      </c>
      <c r="J86" s="26">
        <f t="shared" si="7"/>
        <v>459900</v>
      </c>
      <c r="K86" s="26">
        <v>459900</v>
      </c>
      <c r="L86" s="26" t="s">
        <v>21</v>
      </c>
    </row>
    <row r="87" spans="1:12" ht="31.5" customHeight="1">
      <c r="A87" s="3">
        <v>13506</v>
      </c>
      <c r="B87" s="4" t="s">
        <v>114</v>
      </c>
      <c r="C87" s="3"/>
      <c r="D87" s="26">
        <f t="shared" si="5"/>
        <v>0</v>
      </c>
      <c r="E87" s="26">
        <v>0</v>
      </c>
      <c r="F87" s="26" t="s">
        <v>21</v>
      </c>
      <c r="G87" s="26">
        <f t="shared" si="6"/>
        <v>0</v>
      </c>
      <c r="H87" s="26">
        <v>0</v>
      </c>
      <c r="I87" s="26" t="s">
        <v>21</v>
      </c>
      <c r="J87" s="26">
        <f t="shared" si="7"/>
        <v>0</v>
      </c>
      <c r="K87" s="26">
        <v>0</v>
      </c>
      <c r="L87" s="26" t="s">
        <v>21</v>
      </c>
    </row>
    <row r="88" spans="1:12" ht="39.950000000000003" customHeight="1">
      <c r="A88" s="3">
        <v>13507</v>
      </c>
      <c r="B88" s="4" t="s">
        <v>115</v>
      </c>
      <c r="C88" s="3"/>
      <c r="D88" s="26">
        <f t="shared" si="5"/>
        <v>2700000</v>
      </c>
      <c r="E88" s="26">
        <v>2700000</v>
      </c>
      <c r="F88" s="26" t="s">
        <v>21</v>
      </c>
      <c r="G88" s="26">
        <f t="shared" si="6"/>
        <v>2700000</v>
      </c>
      <c r="H88" s="26">
        <v>2700000</v>
      </c>
      <c r="I88" s="26" t="s">
        <v>21</v>
      </c>
      <c r="J88" s="26">
        <f t="shared" si="7"/>
        <v>2162800</v>
      </c>
      <c r="K88" s="26">
        <v>2162800</v>
      </c>
      <c r="L88" s="26" t="s">
        <v>21</v>
      </c>
    </row>
    <row r="89" spans="1:12" ht="39.950000000000003" customHeight="1">
      <c r="A89" s="3">
        <v>13508</v>
      </c>
      <c r="B89" s="4" t="s">
        <v>116</v>
      </c>
      <c r="C89" s="3"/>
      <c r="D89" s="26">
        <f t="shared" si="5"/>
        <v>0</v>
      </c>
      <c r="E89" s="26">
        <v>0</v>
      </c>
      <c r="F89" s="26" t="s">
        <v>21</v>
      </c>
      <c r="G89" s="26">
        <f t="shared" si="6"/>
        <v>0</v>
      </c>
      <c r="H89" s="26">
        <v>0</v>
      </c>
      <c r="I89" s="26" t="s">
        <v>21</v>
      </c>
      <c r="J89" s="26">
        <f t="shared" si="7"/>
        <v>0</v>
      </c>
      <c r="K89" s="26">
        <v>0</v>
      </c>
      <c r="L89" s="26" t="s">
        <v>21</v>
      </c>
    </row>
    <row r="90" spans="1:12" ht="20.25" customHeight="1">
      <c r="A90" s="3">
        <v>13509</v>
      </c>
      <c r="B90" s="4" t="s">
        <v>117</v>
      </c>
      <c r="C90" s="3"/>
      <c r="D90" s="26">
        <f t="shared" si="5"/>
        <v>0</v>
      </c>
      <c r="E90" s="26">
        <v>0</v>
      </c>
      <c r="F90" s="26" t="s">
        <v>21</v>
      </c>
      <c r="G90" s="26">
        <f t="shared" si="6"/>
        <v>0</v>
      </c>
      <c r="H90" s="26">
        <v>0</v>
      </c>
      <c r="I90" s="26" t="s">
        <v>21</v>
      </c>
      <c r="J90" s="26">
        <f t="shared" si="7"/>
        <v>0</v>
      </c>
      <c r="K90" s="26">
        <v>0</v>
      </c>
      <c r="L90" s="26" t="s">
        <v>21</v>
      </c>
    </row>
    <row r="91" spans="1:12" ht="39.950000000000003" customHeight="1">
      <c r="A91" s="3">
        <v>13510</v>
      </c>
      <c r="B91" s="4" t="s">
        <v>118</v>
      </c>
      <c r="C91" s="3"/>
      <c r="D91" s="26">
        <f t="shared" si="5"/>
        <v>550000</v>
      </c>
      <c r="E91" s="26">
        <v>550000</v>
      </c>
      <c r="F91" s="26" t="s">
        <v>21</v>
      </c>
      <c r="G91" s="26">
        <f t="shared" si="6"/>
        <v>550000</v>
      </c>
      <c r="H91" s="26">
        <v>550000</v>
      </c>
      <c r="I91" s="26" t="s">
        <v>21</v>
      </c>
      <c r="J91" s="26">
        <f t="shared" si="7"/>
        <v>913798</v>
      </c>
      <c r="K91" s="26">
        <v>913798</v>
      </c>
      <c r="L91" s="26" t="s">
        <v>21</v>
      </c>
    </row>
    <row r="92" spans="1:12" ht="39.950000000000003" customHeight="1">
      <c r="A92" s="3">
        <v>13511</v>
      </c>
      <c r="B92" s="4" t="s">
        <v>119</v>
      </c>
      <c r="C92" s="3"/>
      <c r="D92" s="26">
        <f t="shared" si="5"/>
        <v>0</v>
      </c>
      <c r="E92" s="26">
        <v>0</v>
      </c>
      <c r="F92" s="26" t="s">
        <v>21</v>
      </c>
      <c r="G92" s="26">
        <f t="shared" si="6"/>
        <v>0</v>
      </c>
      <c r="H92" s="26">
        <v>0</v>
      </c>
      <c r="I92" s="26" t="s">
        <v>21</v>
      </c>
      <c r="J92" s="26">
        <f t="shared" si="7"/>
        <v>0</v>
      </c>
      <c r="K92" s="26">
        <v>0</v>
      </c>
      <c r="L92" s="26" t="s">
        <v>21</v>
      </c>
    </row>
    <row r="93" spans="1:12" ht="39.950000000000003" customHeight="1">
      <c r="A93" s="3">
        <v>13512</v>
      </c>
      <c r="B93" s="4" t="s">
        <v>120</v>
      </c>
      <c r="C93" s="3"/>
      <c r="D93" s="26">
        <f t="shared" si="5"/>
        <v>0</v>
      </c>
      <c r="E93" s="26">
        <v>0</v>
      </c>
      <c r="F93" s="26" t="s">
        <v>21</v>
      </c>
      <c r="G93" s="26">
        <f t="shared" si="6"/>
        <v>0</v>
      </c>
      <c r="H93" s="26">
        <v>0</v>
      </c>
      <c r="I93" s="26" t="s">
        <v>21</v>
      </c>
      <c r="J93" s="26">
        <f t="shared" si="7"/>
        <v>0</v>
      </c>
      <c r="K93" s="26">
        <v>0</v>
      </c>
      <c r="L93" s="26" t="s">
        <v>21</v>
      </c>
    </row>
    <row r="94" spans="1:12" ht="31.5" customHeight="1">
      <c r="A94" s="3">
        <v>13513</v>
      </c>
      <c r="B94" s="4" t="s">
        <v>121</v>
      </c>
      <c r="C94" s="3"/>
      <c r="D94" s="26">
        <f t="shared" si="5"/>
        <v>3900000</v>
      </c>
      <c r="E94" s="26">
        <v>3900000</v>
      </c>
      <c r="F94" s="26" t="s">
        <v>21</v>
      </c>
      <c r="G94" s="26">
        <f t="shared" si="6"/>
        <v>3900000</v>
      </c>
      <c r="H94" s="26">
        <v>3900000</v>
      </c>
      <c r="I94" s="26" t="s">
        <v>21</v>
      </c>
      <c r="J94" s="26">
        <f t="shared" si="7"/>
        <v>4495300</v>
      </c>
      <c r="K94" s="26">
        <v>4495300</v>
      </c>
      <c r="L94" s="26" t="s">
        <v>21</v>
      </c>
    </row>
    <row r="95" spans="1:12" ht="39.950000000000003" customHeight="1">
      <c r="A95" s="3">
        <v>13514</v>
      </c>
      <c r="B95" s="4" t="s">
        <v>122</v>
      </c>
      <c r="C95" s="3"/>
      <c r="D95" s="26">
        <f t="shared" si="5"/>
        <v>0</v>
      </c>
      <c r="E95" s="26">
        <v>0</v>
      </c>
      <c r="F95" s="26" t="s">
        <v>21</v>
      </c>
      <c r="G95" s="26">
        <f t="shared" si="6"/>
        <v>0</v>
      </c>
      <c r="H95" s="26">
        <v>0</v>
      </c>
      <c r="I95" s="26" t="s">
        <v>21</v>
      </c>
      <c r="J95" s="26">
        <f t="shared" si="7"/>
        <v>0</v>
      </c>
      <c r="K95" s="26">
        <v>0</v>
      </c>
      <c r="L95" s="26" t="s">
        <v>21</v>
      </c>
    </row>
    <row r="96" spans="1:12" ht="39.950000000000003" customHeight="1">
      <c r="A96" s="3">
        <v>13515</v>
      </c>
      <c r="B96" s="4" t="s">
        <v>123</v>
      </c>
      <c r="C96" s="3"/>
      <c r="D96" s="26">
        <f t="shared" si="5"/>
        <v>0</v>
      </c>
      <c r="E96" s="26">
        <v>0</v>
      </c>
      <c r="F96" s="26" t="s">
        <v>21</v>
      </c>
      <c r="G96" s="26">
        <f t="shared" si="6"/>
        <v>0</v>
      </c>
      <c r="H96" s="26">
        <v>0</v>
      </c>
      <c r="I96" s="26" t="s">
        <v>21</v>
      </c>
      <c r="J96" s="26">
        <f t="shared" si="7"/>
        <v>0</v>
      </c>
      <c r="K96" s="26">
        <v>0</v>
      </c>
      <c r="L96" s="26" t="s">
        <v>21</v>
      </c>
    </row>
    <row r="97" spans="1:12" ht="39.950000000000003" customHeight="1">
      <c r="A97" s="3">
        <v>13516</v>
      </c>
      <c r="B97" s="4" t="s">
        <v>124</v>
      </c>
      <c r="C97" s="3"/>
      <c r="D97" s="26">
        <f t="shared" si="5"/>
        <v>0</v>
      </c>
      <c r="E97" s="26">
        <v>0</v>
      </c>
      <c r="F97" s="26" t="s">
        <v>21</v>
      </c>
      <c r="G97" s="26">
        <f t="shared" si="6"/>
        <v>0</v>
      </c>
      <c r="H97" s="26">
        <v>0</v>
      </c>
      <c r="I97" s="26" t="s">
        <v>21</v>
      </c>
      <c r="J97" s="26">
        <f t="shared" si="7"/>
        <v>0</v>
      </c>
      <c r="K97" s="26">
        <v>0</v>
      </c>
      <c r="L97" s="26" t="s">
        <v>21</v>
      </c>
    </row>
    <row r="98" spans="1:12" ht="39.950000000000003" customHeight="1">
      <c r="A98" s="3">
        <v>13517</v>
      </c>
      <c r="B98" s="4" t="s">
        <v>125</v>
      </c>
      <c r="C98" s="3"/>
      <c r="D98" s="26">
        <f t="shared" si="5"/>
        <v>0</v>
      </c>
      <c r="E98" s="26">
        <v>0</v>
      </c>
      <c r="F98" s="26" t="s">
        <v>21</v>
      </c>
      <c r="G98" s="26">
        <f t="shared" si="6"/>
        <v>0</v>
      </c>
      <c r="H98" s="26">
        <v>0</v>
      </c>
      <c r="I98" s="26" t="s">
        <v>21</v>
      </c>
      <c r="J98" s="26">
        <f t="shared" si="7"/>
        <v>0</v>
      </c>
      <c r="K98" s="26">
        <v>0</v>
      </c>
      <c r="L98" s="26" t="s">
        <v>21</v>
      </c>
    </row>
    <row r="99" spans="1:12" ht="33" customHeight="1">
      <c r="A99" s="3">
        <v>13518</v>
      </c>
      <c r="B99" s="4" t="s">
        <v>126</v>
      </c>
      <c r="C99" s="3"/>
      <c r="D99" s="26">
        <f t="shared" si="5"/>
        <v>0</v>
      </c>
      <c r="E99" s="26">
        <v>0</v>
      </c>
      <c r="F99" s="26" t="s">
        <v>21</v>
      </c>
      <c r="G99" s="26">
        <f t="shared" si="6"/>
        <v>0</v>
      </c>
      <c r="H99" s="26">
        <v>0</v>
      </c>
      <c r="I99" s="26" t="s">
        <v>21</v>
      </c>
      <c r="J99" s="26">
        <f t="shared" si="7"/>
        <v>0</v>
      </c>
      <c r="K99" s="26">
        <v>0</v>
      </c>
      <c r="L99" s="26" t="s">
        <v>21</v>
      </c>
    </row>
    <row r="100" spans="1:12" ht="29.25" customHeight="1">
      <c r="A100" s="3">
        <v>13519</v>
      </c>
      <c r="B100" s="4" t="s">
        <v>127</v>
      </c>
      <c r="C100" s="3"/>
      <c r="D100" s="26">
        <f t="shared" si="5"/>
        <v>0</v>
      </c>
      <c r="E100" s="26">
        <v>0</v>
      </c>
      <c r="F100" s="26" t="s">
        <v>21</v>
      </c>
      <c r="G100" s="26">
        <f t="shared" si="6"/>
        <v>0</v>
      </c>
      <c r="H100" s="26">
        <v>0</v>
      </c>
      <c r="I100" s="26" t="s">
        <v>21</v>
      </c>
      <c r="J100" s="26">
        <f t="shared" si="7"/>
        <v>0</v>
      </c>
      <c r="K100" s="26">
        <v>0</v>
      </c>
      <c r="L100" s="26" t="s">
        <v>21</v>
      </c>
    </row>
    <row r="101" spans="1:12" ht="19.5" customHeight="1">
      <c r="A101" s="3">
        <v>13520</v>
      </c>
      <c r="B101" s="4" t="s">
        <v>128</v>
      </c>
      <c r="C101" s="3"/>
      <c r="D101" s="26">
        <f t="shared" si="5"/>
        <v>0</v>
      </c>
      <c r="E101" s="26">
        <v>0</v>
      </c>
      <c r="F101" s="26" t="s">
        <v>21</v>
      </c>
      <c r="G101" s="26">
        <f t="shared" si="6"/>
        <v>0</v>
      </c>
      <c r="H101" s="26">
        <v>0</v>
      </c>
      <c r="I101" s="26" t="s">
        <v>21</v>
      </c>
      <c r="J101" s="26">
        <f t="shared" si="7"/>
        <v>0</v>
      </c>
      <c r="K101" s="26">
        <v>0</v>
      </c>
      <c r="L101" s="26" t="s">
        <v>21</v>
      </c>
    </row>
    <row r="102" spans="1:12" ht="32.25" customHeight="1">
      <c r="A102" s="3">
        <v>1352</v>
      </c>
      <c r="B102" s="4" t="s">
        <v>129</v>
      </c>
      <c r="C102" s="3"/>
      <c r="D102" s="26">
        <f t="shared" si="5"/>
        <v>0</v>
      </c>
      <c r="E102" s="26">
        <v>0</v>
      </c>
      <c r="F102" s="26" t="s">
        <v>21</v>
      </c>
      <c r="G102" s="26">
        <f t="shared" si="6"/>
        <v>0</v>
      </c>
      <c r="H102" s="26">
        <v>0</v>
      </c>
      <c r="I102" s="26" t="s">
        <v>21</v>
      </c>
      <c r="J102" s="26">
        <f t="shared" si="7"/>
        <v>188415</v>
      </c>
      <c r="K102" s="26">
        <v>188415</v>
      </c>
      <c r="L102" s="26" t="s">
        <v>21</v>
      </c>
    </row>
    <row r="103" spans="1:12" ht="18.75" customHeight="1">
      <c r="A103" s="3">
        <v>1353</v>
      </c>
      <c r="B103" s="4" t="s">
        <v>130</v>
      </c>
      <c r="C103" s="3"/>
      <c r="D103" s="26">
        <f t="shared" si="5"/>
        <v>0</v>
      </c>
      <c r="E103" s="26">
        <v>0</v>
      </c>
      <c r="F103" s="26" t="s">
        <v>21</v>
      </c>
      <c r="G103" s="26">
        <f t="shared" si="6"/>
        <v>0</v>
      </c>
      <c r="H103" s="26">
        <v>0</v>
      </c>
      <c r="I103" s="26" t="s">
        <v>21</v>
      </c>
      <c r="J103" s="26">
        <f t="shared" si="7"/>
        <v>0</v>
      </c>
      <c r="K103" s="26">
        <v>0</v>
      </c>
      <c r="L103" s="26" t="s">
        <v>21</v>
      </c>
    </row>
    <row r="104" spans="1:12" ht="30" customHeight="1">
      <c r="A104" s="3">
        <v>1360</v>
      </c>
      <c r="B104" s="4" t="s">
        <v>131</v>
      </c>
      <c r="C104" s="3" t="s">
        <v>132</v>
      </c>
      <c r="D104" s="26">
        <f>SUM(D105,D106)</f>
        <v>0</v>
      </c>
      <c r="E104" s="26">
        <f>SUM(E105,E106)</f>
        <v>0</v>
      </c>
      <c r="F104" s="26" t="s">
        <v>21</v>
      </c>
      <c r="G104" s="26">
        <f>SUM(G105,G106)</f>
        <v>0</v>
      </c>
      <c r="H104" s="26">
        <f>SUM(H105,H106)</f>
        <v>0</v>
      </c>
      <c r="I104" s="26" t="s">
        <v>21</v>
      </c>
      <c r="J104" s="26">
        <f>SUM(J105,J106)</f>
        <v>600000</v>
      </c>
      <c r="K104" s="26">
        <f>SUM(K105,K106)</f>
        <v>600000</v>
      </c>
      <c r="L104" s="26" t="s">
        <v>21</v>
      </c>
    </row>
    <row r="105" spans="1:12" ht="39.950000000000003" customHeight="1">
      <c r="A105" s="3">
        <v>1361</v>
      </c>
      <c r="B105" s="4" t="s">
        <v>133</v>
      </c>
      <c r="C105" s="3"/>
      <c r="D105" s="26">
        <f>SUM(E105,F105)</f>
        <v>0</v>
      </c>
      <c r="E105" s="26">
        <v>0</v>
      </c>
      <c r="F105" s="26" t="s">
        <v>21</v>
      </c>
      <c r="G105" s="26">
        <f>SUM(H105,I105)</f>
        <v>0</v>
      </c>
      <c r="H105" s="26">
        <v>0</v>
      </c>
      <c r="I105" s="26" t="s">
        <v>21</v>
      </c>
      <c r="J105" s="26">
        <f>SUM(K105,L105)</f>
        <v>600000</v>
      </c>
      <c r="K105" s="26">
        <v>600000</v>
      </c>
      <c r="L105" s="26" t="s">
        <v>21</v>
      </c>
    </row>
    <row r="106" spans="1:12" ht="39.950000000000003" customHeight="1">
      <c r="A106" s="3">
        <v>1362</v>
      </c>
      <c r="B106" s="4" t="s">
        <v>134</v>
      </c>
      <c r="C106" s="3"/>
      <c r="D106" s="26">
        <f>SUM(E106,F106)</f>
        <v>0</v>
      </c>
      <c r="E106" s="26">
        <v>0</v>
      </c>
      <c r="F106" s="26" t="s">
        <v>21</v>
      </c>
      <c r="G106" s="26">
        <f>SUM(H106,I106)</f>
        <v>0</v>
      </c>
      <c r="H106" s="26">
        <v>0</v>
      </c>
      <c r="I106" s="26" t="s">
        <v>21</v>
      </c>
      <c r="J106" s="26">
        <f>SUM(K106,L106)</f>
        <v>0</v>
      </c>
      <c r="K106" s="26">
        <v>0</v>
      </c>
      <c r="L106" s="26" t="s">
        <v>21</v>
      </c>
    </row>
    <row r="107" spans="1:12" ht="31.5" customHeight="1">
      <c r="A107" s="3">
        <v>1370</v>
      </c>
      <c r="B107" s="4" t="s">
        <v>135</v>
      </c>
      <c r="C107" s="3" t="s">
        <v>136</v>
      </c>
      <c r="D107" s="26">
        <f>SUM(D108,D109)</f>
        <v>0</v>
      </c>
      <c r="E107" s="26">
        <f>SUM(E108,E109)</f>
        <v>0</v>
      </c>
      <c r="F107" s="26" t="s">
        <v>21</v>
      </c>
      <c r="G107" s="26">
        <f>SUM(G108,G109)</f>
        <v>0</v>
      </c>
      <c r="H107" s="26">
        <f>SUM(H108,H109)</f>
        <v>0</v>
      </c>
      <c r="I107" s="26" t="s">
        <v>21</v>
      </c>
      <c r="J107" s="26">
        <f>SUM(J108,J109)</f>
        <v>0</v>
      </c>
      <c r="K107" s="26">
        <f>SUM(K108,K109)</f>
        <v>0</v>
      </c>
      <c r="L107" s="26" t="s">
        <v>21</v>
      </c>
    </row>
    <row r="108" spans="1:12" ht="39.950000000000003" customHeight="1">
      <c r="A108" s="3">
        <v>1371</v>
      </c>
      <c r="B108" s="4" t="s">
        <v>137</v>
      </c>
      <c r="C108" s="3"/>
      <c r="D108" s="26">
        <f>SUM(E108,F108)</f>
        <v>0</v>
      </c>
      <c r="E108" s="26">
        <v>0</v>
      </c>
      <c r="F108" s="26" t="s">
        <v>21</v>
      </c>
      <c r="G108" s="26">
        <f>SUM(H108,I108)</f>
        <v>0</v>
      </c>
      <c r="H108" s="26">
        <v>0</v>
      </c>
      <c r="I108" s="26" t="s">
        <v>21</v>
      </c>
      <c r="J108" s="26">
        <f>SUM(K108,L108)</f>
        <v>0</v>
      </c>
      <c r="K108" s="26">
        <v>0</v>
      </c>
      <c r="L108" s="26" t="s">
        <v>21</v>
      </c>
    </row>
    <row r="109" spans="1:12" ht="39.950000000000003" customHeight="1">
      <c r="A109" s="3">
        <v>1372</v>
      </c>
      <c r="B109" s="4" t="s">
        <v>138</v>
      </c>
      <c r="C109" s="3"/>
      <c r="D109" s="26">
        <f>SUM(E109,F109)</f>
        <v>0</v>
      </c>
      <c r="E109" s="26">
        <v>0</v>
      </c>
      <c r="F109" s="26" t="s">
        <v>21</v>
      </c>
      <c r="G109" s="26">
        <f>SUM(H109,I109)</f>
        <v>0</v>
      </c>
      <c r="H109" s="26">
        <v>0</v>
      </c>
      <c r="I109" s="26" t="s">
        <v>21</v>
      </c>
      <c r="J109" s="26">
        <f>SUM(K109,L109)</f>
        <v>0</v>
      </c>
      <c r="K109" s="26">
        <v>0</v>
      </c>
      <c r="L109" s="26" t="s">
        <v>21</v>
      </c>
    </row>
    <row r="110" spans="1:12" ht="33" customHeight="1">
      <c r="A110" s="3">
        <v>1380</v>
      </c>
      <c r="B110" s="4" t="s">
        <v>139</v>
      </c>
      <c r="C110" s="3" t="s">
        <v>140</v>
      </c>
      <c r="D110" s="26">
        <f>SUM(D111,D112)</f>
        <v>0</v>
      </c>
      <c r="E110" s="26" t="s">
        <v>21</v>
      </c>
      <c r="F110" s="26">
        <f>SUM(F111,F112)</f>
        <v>0</v>
      </c>
      <c r="G110" s="26">
        <f>SUM(G111,G112)</f>
        <v>0</v>
      </c>
      <c r="H110" s="26" t="s">
        <v>21</v>
      </c>
      <c r="I110" s="26">
        <f>SUM(I111,I112)</f>
        <v>0</v>
      </c>
      <c r="J110" s="26">
        <f>SUM(J111,J112)</f>
        <v>0</v>
      </c>
      <c r="K110" s="26" t="s">
        <v>21</v>
      </c>
      <c r="L110" s="26">
        <f>SUM(L111,L112)</f>
        <v>0</v>
      </c>
    </row>
    <row r="111" spans="1:12" ht="39.950000000000003" customHeight="1">
      <c r="A111" s="3">
        <v>1381</v>
      </c>
      <c r="B111" s="4" t="s">
        <v>141</v>
      </c>
      <c r="C111" s="3"/>
      <c r="D111" s="26">
        <f>SUM(E111,F111)</f>
        <v>0</v>
      </c>
      <c r="E111" s="26" t="s">
        <v>21</v>
      </c>
      <c r="F111" s="26">
        <v>0</v>
      </c>
      <c r="G111" s="26">
        <f>SUM(H111,I111)</f>
        <v>0</v>
      </c>
      <c r="H111" s="26" t="s">
        <v>21</v>
      </c>
      <c r="I111" s="26">
        <v>0</v>
      </c>
      <c r="J111" s="26">
        <f>SUM(K111,L111)</f>
        <v>0</v>
      </c>
      <c r="K111" s="26" t="s">
        <v>21</v>
      </c>
      <c r="L111" s="26">
        <v>0</v>
      </c>
    </row>
    <row r="112" spans="1:12" ht="39.950000000000003" customHeight="1">
      <c r="A112" s="3">
        <v>1382</v>
      </c>
      <c r="B112" s="4" t="s">
        <v>142</v>
      </c>
      <c r="C112" s="3"/>
      <c r="D112" s="26">
        <f>SUM(E112,F112)</f>
        <v>0</v>
      </c>
      <c r="E112" s="26" t="s">
        <v>21</v>
      </c>
      <c r="F112" s="26">
        <v>0</v>
      </c>
      <c r="G112" s="26">
        <f>SUM(H112,I112)</f>
        <v>0</v>
      </c>
      <c r="H112" s="26" t="s">
        <v>21</v>
      </c>
      <c r="I112" s="26">
        <v>0</v>
      </c>
      <c r="J112" s="26">
        <f>SUM(K112,L112)</f>
        <v>0</v>
      </c>
      <c r="K112" s="26" t="s">
        <v>21</v>
      </c>
      <c r="L112" s="26">
        <v>0</v>
      </c>
    </row>
    <row r="113" spans="1:12" ht="20.25" customHeight="1">
      <c r="A113" s="3">
        <v>1390</v>
      </c>
      <c r="B113" s="4" t="s">
        <v>143</v>
      </c>
      <c r="C113" s="3" t="s">
        <v>144</v>
      </c>
      <c r="D113" s="26">
        <f>SUM(D114,D116)</f>
        <v>1500000</v>
      </c>
      <c r="E113" s="26">
        <f>SUM(E114:E116)</f>
        <v>1500000</v>
      </c>
      <c r="F113" s="26">
        <f>SUM(F114:F116)</f>
        <v>0</v>
      </c>
      <c r="G113" s="26">
        <f>SUM(G114,G116)</f>
        <v>6000000</v>
      </c>
      <c r="H113" s="26">
        <f>SUM(H114:H116)</f>
        <v>6000000</v>
      </c>
      <c r="I113" s="26">
        <f>SUM(I114:I116)</f>
        <v>0</v>
      </c>
      <c r="J113" s="26">
        <f>SUM(J114,J116)</f>
        <v>5458260</v>
      </c>
      <c r="K113" s="26">
        <f>SUM(K114:K116)</f>
        <v>5458260</v>
      </c>
      <c r="L113" s="26">
        <f>SUM(L114:L116)</f>
        <v>0</v>
      </c>
    </row>
    <row r="114" spans="1:12" ht="29.25" customHeight="1">
      <c r="A114" s="3">
        <v>1391</v>
      </c>
      <c r="B114" s="4" t="s">
        <v>145</v>
      </c>
      <c r="C114" s="3"/>
      <c r="D114" s="26">
        <f>SUM(E114,F114)</f>
        <v>0</v>
      </c>
      <c r="E114" s="26" t="s">
        <v>21</v>
      </c>
      <c r="F114" s="26">
        <v>0</v>
      </c>
      <c r="G114" s="26">
        <f>SUM(H114,I114)</f>
        <v>0</v>
      </c>
      <c r="H114" s="26" t="s">
        <v>21</v>
      </c>
      <c r="I114" s="26">
        <v>0</v>
      </c>
      <c r="J114" s="26">
        <f>SUM(K114,L114)</f>
        <v>0</v>
      </c>
      <c r="K114" s="26" t="s">
        <v>21</v>
      </c>
      <c r="L114" s="26">
        <v>0</v>
      </c>
    </row>
    <row r="115" spans="1:12" ht="29.25" customHeight="1">
      <c r="A115" s="3">
        <v>1392</v>
      </c>
      <c r="B115" s="4" t="s">
        <v>146</v>
      </c>
      <c r="C115" s="3"/>
      <c r="D115" s="26">
        <f>SUM(E115,F115)</f>
        <v>0</v>
      </c>
      <c r="E115" s="26" t="s">
        <v>21</v>
      </c>
      <c r="F115" s="26">
        <v>0</v>
      </c>
      <c r="G115" s="26">
        <f>SUM(H115,I115)</f>
        <v>0</v>
      </c>
      <c r="H115" s="26" t="s">
        <v>21</v>
      </c>
      <c r="I115" s="26">
        <v>0</v>
      </c>
      <c r="J115" s="26">
        <f>SUM(K115,L115)</f>
        <v>0</v>
      </c>
      <c r="K115" s="26" t="s">
        <v>21</v>
      </c>
      <c r="L115" s="26">
        <v>0</v>
      </c>
    </row>
    <row r="116" spans="1:12" ht="31.5" customHeight="1">
      <c r="A116" s="3">
        <v>1393</v>
      </c>
      <c r="B116" s="4" t="s">
        <v>147</v>
      </c>
      <c r="C116" s="3"/>
      <c r="D116" s="26">
        <f>SUM(E116,F116)</f>
        <v>1500000</v>
      </c>
      <c r="E116" s="26">
        <v>1500000</v>
      </c>
      <c r="F116" s="26">
        <v>0</v>
      </c>
      <c r="G116" s="26">
        <f>SUM(H116,I116)</f>
        <v>6000000</v>
      </c>
      <c r="H116" s="26">
        <v>6000000</v>
      </c>
      <c r="I116" s="26">
        <v>0</v>
      </c>
      <c r="J116" s="26">
        <f>SUM(K116,L116)</f>
        <v>5458260</v>
      </c>
      <c r="K116" s="26">
        <v>5458260</v>
      </c>
      <c r="L116" s="26">
        <v>0</v>
      </c>
    </row>
    <row r="117" spans="1:12">
      <c r="D117" s="27"/>
      <c r="E117" s="27"/>
      <c r="F117" s="27"/>
      <c r="G117" s="27"/>
      <c r="H117" s="27"/>
      <c r="I117" s="27"/>
      <c r="J117" s="27"/>
      <c r="K117" s="27"/>
      <c r="L117" s="27"/>
    </row>
  </sheetData>
  <mergeCells count="12">
    <mergeCell ref="K1:L1"/>
    <mergeCell ref="A2:K2"/>
    <mergeCell ref="A3:K3"/>
    <mergeCell ref="A4:L4"/>
    <mergeCell ref="A5:K5"/>
    <mergeCell ref="K8:L8"/>
    <mergeCell ref="H8:I8"/>
    <mergeCell ref="E8:F8"/>
    <mergeCell ref="D7:F7"/>
    <mergeCell ref="G7:I7"/>
    <mergeCell ref="J7:L7"/>
    <mergeCell ref="C7:C9"/>
  </mergeCells>
  <pageMargins left="0.23622047244094491" right="0.23622047244094491" top="0.55118110236220474" bottom="0.15748031496062992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1"/>
  <sheetViews>
    <sheetView topLeftCell="A298" zoomScale="86" zoomScaleNormal="86" zoomScaleSheetLayoutView="100" workbookViewId="0">
      <selection activeCell="M1" sqref="M1:N1"/>
    </sheetView>
  </sheetViews>
  <sheetFormatPr defaultRowHeight="15"/>
  <cols>
    <col min="1" max="1" width="5.85546875" style="1" customWidth="1"/>
    <col min="2" max="2" width="47.140625" style="1" customWidth="1"/>
    <col min="3" max="3" width="3.42578125" style="1" customWidth="1"/>
    <col min="4" max="4" width="3.28515625" style="1" customWidth="1"/>
    <col min="5" max="5" width="3.5703125" style="1" customWidth="1"/>
    <col min="6" max="6" width="12.5703125" style="1" customWidth="1"/>
    <col min="7" max="7" width="12.85546875" style="1" customWidth="1"/>
    <col min="8" max="8" width="11.85546875" style="1" customWidth="1"/>
    <col min="9" max="9" width="13.140625" style="1" customWidth="1"/>
    <col min="10" max="10" width="13" style="1" customWidth="1"/>
    <col min="11" max="11" width="11.85546875" style="1" customWidth="1"/>
    <col min="12" max="12" width="12.5703125" style="1" customWidth="1"/>
    <col min="13" max="13" width="12.85546875" style="1" customWidth="1"/>
    <col min="14" max="14" width="12.140625" style="1" customWidth="1"/>
    <col min="15" max="16384" width="9.140625" style="1"/>
  </cols>
  <sheetData>
    <row r="1" spans="1:15" ht="15.75">
      <c r="M1" s="41" t="s">
        <v>717</v>
      </c>
      <c r="N1" s="38"/>
    </row>
    <row r="2" spans="1:15" ht="50.1" customHeight="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5" ht="15" customHeight="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5" ht="15" customHeight="1">
      <c r="A4" s="8" t="s">
        <v>148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5" ht="15" customHeight="1">
      <c r="A5" s="8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5" ht="15" customHeight="1">
      <c r="A7" s="12"/>
      <c r="B7" s="12"/>
      <c r="C7" s="39" t="s">
        <v>150</v>
      </c>
      <c r="D7" s="23" t="s">
        <v>151</v>
      </c>
      <c r="E7" s="23" t="s">
        <v>152</v>
      </c>
      <c r="F7" s="15" t="s">
        <v>4</v>
      </c>
      <c r="G7" s="19"/>
      <c r="H7" s="16"/>
      <c r="I7" s="15" t="s">
        <v>5</v>
      </c>
      <c r="J7" s="19"/>
      <c r="K7" s="16"/>
      <c r="L7" s="15" t="s">
        <v>6</v>
      </c>
      <c r="M7" s="19"/>
      <c r="N7" s="16"/>
      <c r="O7" s="9"/>
    </row>
    <row r="8" spans="1:15" ht="39.950000000000003" customHeight="1">
      <c r="A8" s="13" t="s">
        <v>7</v>
      </c>
      <c r="B8" s="14" t="s">
        <v>149</v>
      </c>
      <c r="C8" s="39"/>
      <c r="D8" s="24"/>
      <c r="E8" s="24"/>
      <c r="F8" s="13" t="s">
        <v>9</v>
      </c>
      <c r="G8" s="13" t="s">
        <v>153</v>
      </c>
      <c r="H8" s="13"/>
      <c r="I8" s="13" t="s">
        <v>9</v>
      </c>
      <c r="J8" s="17" t="s">
        <v>10</v>
      </c>
      <c r="K8" s="18"/>
      <c r="L8" s="12" t="s">
        <v>9</v>
      </c>
      <c r="M8" s="15" t="s">
        <v>10</v>
      </c>
      <c r="N8" s="16"/>
      <c r="O8" s="9"/>
    </row>
    <row r="9" spans="1:15" ht="20.100000000000001" customHeight="1">
      <c r="A9" s="13" t="s">
        <v>11</v>
      </c>
      <c r="B9" s="13"/>
      <c r="C9" s="39"/>
      <c r="D9" s="25"/>
      <c r="E9" s="25"/>
      <c r="F9" s="13" t="s">
        <v>154</v>
      </c>
      <c r="G9" s="13" t="s">
        <v>16</v>
      </c>
      <c r="H9" s="13" t="s">
        <v>155</v>
      </c>
      <c r="I9" s="13" t="s">
        <v>156</v>
      </c>
      <c r="J9" s="13" t="s">
        <v>16</v>
      </c>
      <c r="K9" s="12" t="s">
        <v>155</v>
      </c>
      <c r="L9" s="12" t="s">
        <v>157</v>
      </c>
      <c r="M9" s="12" t="s">
        <v>16</v>
      </c>
      <c r="N9" s="12" t="s">
        <v>155</v>
      </c>
      <c r="O9" s="9"/>
    </row>
    <row r="10" spans="1:15" ht="15" customHeight="1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  <c r="M10" s="11">
        <v>13</v>
      </c>
      <c r="N10" s="11">
        <v>14</v>
      </c>
    </row>
    <row r="11" spans="1:15" ht="27.75" customHeight="1">
      <c r="A11" s="3">
        <v>2000</v>
      </c>
      <c r="B11" s="4" t="s">
        <v>158</v>
      </c>
      <c r="C11" s="3" t="s">
        <v>21</v>
      </c>
      <c r="D11" s="3" t="s">
        <v>21</v>
      </c>
      <c r="E11" s="3" t="s">
        <v>21</v>
      </c>
      <c r="F11" s="26">
        <f t="shared" ref="F11:N11" si="0">SUM(F12,F46,F63,F92,F145,F165,F185,F214,F244,F275,F307)</f>
        <v>185002316.5</v>
      </c>
      <c r="G11" s="26">
        <f t="shared" si="0"/>
        <v>170073786</v>
      </c>
      <c r="H11" s="26">
        <f t="shared" si="0"/>
        <v>14928530.5</v>
      </c>
      <c r="I11" s="26">
        <f t="shared" si="0"/>
        <v>189502316.5</v>
      </c>
      <c r="J11" s="26">
        <f t="shared" si="0"/>
        <v>174573786</v>
      </c>
      <c r="K11" s="26">
        <f t="shared" si="0"/>
        <v>14928530.5</v>
      </c>
      <c r="L11" s="26">
        <f t="shared" si="0"/>
        <v>160875879.80000001</v>
      </c>
      <c r="M11" s="26">
        <f t="shared" si="0"/>
        <v>160776864.80000001</v>
      </c>
      <c r="N11" s="26">
        <f t="shared" si="0"/>
        <v>99015</v>
      </c>
    </row>
    <row r="12" spans="1:15" ht="56.25" customHeight="1">
      <c r="A12" s="3">
        <v>2100</v>
      </c>
      <c r="B12" s="4" t="s">
        <v>159</v>
      </c>
      <c r="C12" s="3" t="s">
        <v>160</v>
      </c>
      <c r="D12" s="3" t="s">
        <v>161</v>
      </c>
      <c r="E12" s="3" t="s">
        <v>161</v>
      </c>
      <c r="F12" s="26">
        <f t="shared" ref="F12:N12" si="1">SUM(F14,F19,F23,F28,F31,F34,F37,F40)</f>
        <v>90937516.5</v>
      </c>
      <c r="G12" s="26">
        <f t="shared" si="1"/>
        <v>87543986</v>
      </c>
      <c r="H12" s="26">
        <f t="shared" si="1"/>
        <v>3393530.5</v>
      </c>
      <c r="I12" s="26">
        <f t="shared" si="1"/>
        <v>88510516.5</v>
      </c>
      <c r="J12" s="26">
        <f t="shared" si="1"/>
        <v>84578986</v>
      </c>
      <c r="K12" s="26">
        <f t="shared" si="1"/>
        <v>3931530.5</v>
      </c>
      <c r="L12" s="26">
        <f t="shared" si="1"/>
        <v>81820320.200000003</v>
      </c>
      <c r="M12" s="26">
        <f t="shared" si="1"/>
        <v>78048554.200000003</v>
      </c>
      <c r="N12" s="26">
        <f t="shared" si="1"/>
        <v>3771766</v>
      </c>
    </row>
    <row r="13" spans="1:15" ht="14.25" customHeight="1">
      <c r="A13" s="3"/>
      <c r="B13" s="4" t="s">
        <v>162</v>
      </c>
      <c r="C13" s="3"/>
      <c r="D13" s="3"/>
      <c r="E13" s="3"/>
      <c r="F13" s="40"/>
      <c r="G13" s="40"/>
      <c r="H13" s="40"/>
      <c r="I13" s="40"/>
      <c r="J13" s="40"/>
      <c r="K13" s="40"/>
      <c r="L13" s="40"/>
      <c r="M13" s="40"/>
      <c r="N13" s="40"/>
    </row>
    <row r="14" spans="1:15" ht="39.950000000000003" customHeight="1">
      <c r="A14" s="3">
        <v>2110</v>
      </c>
      <c r="B14" s="4" t="s">
        <v>163</v>
      </c>
      <c r="C14" s="3" t="s">
        <v>160</v>
      </c>
      <c r="D14" s="3" t="s">
        <v>160</v>
      </c>
      <c r="E14" s="3" t="s">
        <v>161</v>
      </c>
      <c r="F14" s="26">
        <f t="shared" ref="F14:N14" si="2">SUM(F16:F18)</f>
        <v>85977530.5</v>
      </c>
      <c r="G14" s="26">
        <f t="shared" si="2"/>
        <v>83564000</v>
      </c>
      <c r="H14" s="26">
        <f t="shared" si="2"/>
        <v>2413530.5</v>
      </c>
      <c r="I14" s="26">
        <f t="shared" si="2"/>
        <v>81395530.5</v>
      </c>
      <c r="J14" s="26">
        <f t="shared" si="2"/>
        <v>78864000</v>
      </c>
      <c r="K14" s="26">
        <f t="shared" si="2"/>
        <v>2531530.5</v>
      </c>
      <c r="L14" s="26">
        <f t="shared" si="2"/>
        <v>76271701.200000003</v>
      </c>
      <c r="M14" s="26">
        <f t="shared" si="2"/>
        <v>73823345.200000003</v>
      </c>
      <c r="N14" s="26">
        <f t="shared" si="2"/>
        <v>2448356</v>
      </c>
    </row>
    <row r="15" spans="1:15" ht="15" customHeight="1">
      <c r="A15" s="3"/>
      <c r="B15" s="4" t="s">
        <v>164</v>
      </c>
      <c r="C15" s="3"/>
      <c r="D15" s="3"/>
      <c r="E15" s="3"/>
      <c r="F15" s="40"/>
      <c r="G15" s="40"/>
      <c r="H15" s="40"/>
      <c r="I15" s="40"/>
      <c r="J15" s="40"/>
      <c r="K15" s="40"/>
      <c r="L15" s="40"/>
      <c r="M15" s="40"/>
      <c r="N15" s="40"/>
    </row>
    <row r="16" spans="1:15" ht="32.25" customHeight="1">
      <c r="A16" s="3">
        <v>2111</v>
      </c>
      <c r="B16" s="4" t="s">
        <v>165</v>
      </c>
      <c r="C16" s="3" t="s">
        <v>160</v>
      </c>
      <c r="D16" s="3" t="s">
        <v>160</v>
      </c>
      <c r="E16" s="3" t="s">
        <v>160</v>
      </c>
      <c r="F16" s="26">
        <f>SUM(G16,H16)</f>
        <v>85977530.5</v>
      </c>
      <c r="G16" s="26">
        <v>83564000</v>
      </c>
      <c r="H16" s="26">
        <v>2413530.5</v>
      </c>
      <c r="I16" s="26">
        <f>SUM(J16,K16)</f>
        <v>81395530.5</v>
      </c>
      <c r="J16" s="26">
        <v>78864000</v>
      </c>
      <c r="K16" s="26">
        <v>2531530.5</v>
      </c>
      <c r="L16" s="26">
        <f>SUM(M16,N16)</f>
        <v>76271701.200000003</v>
      </c>
      <c r="M16" s="26">
        <v>73823345.200000003</v>
      </c>
      <c r="N16" s="26">
        <v>2448356</v>
      </c>
    </row>
    <row r="17" spans="1:14" ht="33.75" customHeight="1">
      <c r="A17" s="3">
        <v>2112</v>
      </c>
      <c r="B17" s="4" t="s">
        <v>166</v>
      </c>
      <c r="C17" s="3" t="s">
        <v>160</v>
      </c>
      <c r="D17" s="3" t="s">
        <v>160</v>
      </c>
      <c r="E17" s="3" t="s">
        <v>167</v>
      </c>
      <c r="F17" s="26">
        <f>SUM(G17,H17)</f>
        <v>0</v>
      </c>
      <c r="G17" s="26">
        <v>0</v>
      </c>
      <c r="H17" s="26">
        <v>0</v>
      </c>
      <c r="I17" s="26">
        <f>SUM(J17,K17)</f>
        <v>0</v>
      </c>
      <c r="J17" s="26">
        <v>0</v>
      </c>
      <c r="K17" s="26">
        <v>0</v>
      </c>
      <c r="L17" s="26">
        <f>SUM(M17,N17)</f>
        <v>0</v>
      </c>
      <c r="M17" s="26">
        <v>0</v>
      </c>
      <c r="N17" s="26">
        <v>0</v>
      </c>
    </row>
    <row r="18" spans="1:14" ht="17.25" customHeight="1">
      <c r="A18" s="3">
        <v>2113</v>
      </c>
      <c r="B18" s="4" t="s">
        <v>168</v>
      </c>
      <c r="C18" s="3" t="s">
        <v>160</v>
      </c>
      <c r="D18" s="3" t="s">
        <v>160</v>
      </c>
      <c r="E18" s="3" t="s">
        <v>169</v>
      </c>
      <c r="F18" s="26">
        <f>SUM(G18,H18)</f>
        <v>0</v>
      </c>
      <c r="G18" s="26">
        <v>0</v>
      </c>
      <c r="H18" s="26">
        <v>0</v>
      </c>
      <c r="I18" s="26">
        <f>SUM(J18,K18)</f>
        <v>0</v>
      </c>
      <c r="J18" s="26">
        <v>0</v>
      </c>
      <c r="K18" s="26">
        <v>0</v>
      </c>
      <c r="L18" s="26">
        <f>SUM(M18,N18)</f>
        <v>0</v>
      </c>
      <c r="M18" s="26">
        <v>0</v>
      </c>
      <c r="N18" s="26">
        <v>0</v>
      </c>
    </row>
    <row r="19" spans="1:14" ht="18.75" customHeight="1">
      <c r="A19" s="3">
        <v>2120</v>
      </c>
      <c r="B19" s="4" t="s">
        <v>170</v>
      </c>
      <c r="C19" s="3" t="s">
        <v>160</v>
      </c>
      <c r="D19" s="3" t="s">
        <v>167</v>
      </c>
      <c r="E19" s="3" t="s">
        <v>161</v>
      </c>
      <c r="F19" s="26">
        <f t="shared" ref="F19:N19" si="3">SUM(F21:F22)</f>
        <v>0</v>
      </c>
      <c r="G19" s="26">
        <f t="shared" si="3"/>
        <v>0</v>
      </c>
      <c r="H19" s="26">
        <f t="shared" si="3"/>
        <v>0</v>
      </c>
      <c r="I19" s="26">
        <f t="shared" si="3"/>
        <v>0</v>
      </c>
      <c r="J19" s="26">
        <f t="shared" si="3"/>
        <v>0</v>
      </c>
      <c r="K19" s="26">
        <f t="shared" si="3"/>
        <v>0</v>
      </c>
      <c r="L19" s="26">
        <f t="shared" si="3"/>
        <v>0</v>
      </c>
      <c r="M19" s="26">
        <f t="shared" si="3"/>
        <v>0</v>
      </c>
      <c r="N19" s="26">
        <f t="shared" si="3"/>
        <v>0</v>
      </c>
    </row>
    <row r="20" spans="1:14" ht="16.5" customHeight="1">
      <c r="A20" s="3"/>
      <c r="B20" s="4" t="s">
        <v>164</v>
      </c>
      <c r="C20" s="3"/>
      <c r="D20" s="3"/>
      <c r="E20" s="3"/>
      <c r="F20" s="40"/>
      <c r="G20" s="40"/>
      <c r="H20" s="40"/>
      <c r="I20" s="40"/>
      <c r="J20" s="40"/>
      <c r="K20" s="40"/>
      <c r="L20" s="40"/>
      <c r="M20" s="40"/>
      <c r="N20" s="40"/>
    </row>
    <row r="21" spans="1:14" ht="16.5" customHeight="1">
      <c r="A21" s="3">
        <v>2121</v>
      </c>
      <c r="B21" s="4" t="s">
        <v>171</v>
      </c>
      <c r="C21" s="3" t="s">
        <v>160</v>
      </c>
      <c r="D21" s="3" t="s">
        <v>167</v>
      </c>
      <c r="E21" s="3" t="s">
        <v>160</v>
      </c>
      <c r="F21" s="26">
        <f>SUM(G21,H21)</f>
        <v>0</v>
      </c>
      <c r="G21" s="26">
        <v>0</v>
      </c>
      <c r="H21" s="26">
        <v>0</v>
      </c>
      <c r="I21" s="26">
        <f>SUM(J21,K21)</f>
        <v>0</v>
      </c>
      <c r="J21" s="26">
        <v>0</v>
      </c>
      <c r="K21" s="26">
        <v>0</v>
      </c>
      <c r="L21" s="26">
        <f>SUM(M21,N21)</f>
        <v>0</v>
      </c>
      <c r="M21" s="26">
        <v>0</v>
      </c>
      <c r="N21" s="26">
        <v>0</v>
      </c>
    </row>
    <row r="22" spans="1:14" ht="30.75" customHeight="1">
      <c r="A22" s="3">
        <v>2122</v>
      </c>
      <c r="B22" s="4" t="s">
        <v>172</v>
      </c>
      <c r="C22" s="3" t="s">
        <v>160</v>
      </c>
      <c r="D22" s="3" t="s">
        <v>167</v>
      </c>
      <c r="E22" s="3" t="s">
        <v>167</v>
      </c>
      <c r="F22" s="26">
        <f>SUM(G22,H22)</f>
        <v>0</v>
      </c>
      <c r="G22" s="26">
        <v>0</v>
      </c>
      <c r="H22" s="26">
        <v>0</v>
      </c>
      <c r="I22" s="26">
        <f>SUM(J22,K22)</f>
        <v>0</v>
      </c>
      <c r="J22" s="26">
        <v>0</v>
      </c>
      <c r="K22" s="26">
        <v>0</v>
      </c>
      <c r="L22" s="26">
        <f>SUM(M22,N22)</f>
        <v>0</v>
      </c>
      <c r="M22" s="26">
        <v>0</v>
      </c>
      <c r="N22" s="26">
        <v>0</v>
      </c>
    </row>
    <row r="23" spans="1:14" ht="18" customHeight="1">
      <c r="A23" s="3">
        <v>2130</v>
      </c>
      <c r="B23" s="4" t="s">
        <v>173</v>
      </c>
      <c r="C23" s="3" t="s">
        <v>160</v>
      </c>
      <c r="D23" s="3" t="s">
        <v>169</v>
      </c>
      <c r="E23" s="3" t="s">
        <v>161</v>
      </c>
      <c r="F23" s="26">
        <f t="shared" ref="F23:N23" si="4">SUM(F25:F27)</f>
        <v>0</v>
      </c>
      <c r="G23" s="26">
        <f t="shared" si="4"/>
        <v>0</v>
      </c>
      <c r="H23" s="26">
        <f t="shared" si="4"/>
        <v>0</v>
      </c>
      <c r="I23" s="26">
        <f t="shared" si="4"/>
        <v>0</v>
      </c>
      <c r="J23" s="26">
        <f t="shared" si="4"/>
        <v>0</v>
      </c>
      <c r="K23" s="26">
        <f t="shared" si="4"/>
        <v>0</v>
      </c>
      <c r="L23" s="26">
        <f t="shared" si="4"/>
        <v>0</v>
      </c>
      <c r="M23" s="26">
        <f t="shared" si="4"/>
        <v>0</v>
      </c>
      <c r="N23" s="26">
        <f t="shared" si="4"/>
        <v>0</v>
      </c>
    </row>
    <row r="24" spans="1:14" ht="16.5" customHeight="1">
      <c r="A24" s="3"/>
      <c r="B24" s="4" t="s">
        <v>164</v>
      </c>
      <c r="C24" s="3"/>
      <c r="D24" s="3"/>
      <c r="E24" s="3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33.75" customHeight="1">
      <c r="A25" s="3">
        <v>2131</v>
      </c>
      <c r="B25" s="4" t="s">
        <v>174</v>
      </c>
      <c r="C25" s="3" t="s">
        <v>160</v>
      </c>
      <c r="D25" s="3" t="s">
        <v>169</v>
      </c>
      <c r="E25" s="3" t="s">
        <v>160</v>
      </c>
      <c r="F25" s="26">
        <f>SUM(G25,H25)</f>
        <v>0</v>
      </c>
      <c r="G25" s="26">
        <v>0</v>
      </c>
      <c r="H25" s="26">
        <v>0</v>
      </c>
      <c r="I25" s="26">
        <f>SUM(J25,K25)</f>
        <v>0</v>
      </c>
      <c r="J25" s="26">
        <v>0</v>
      </c>
      <c r="K25" s="26">
        <v>0</v>
      </c>
      <c r="L25" s="26">
        <f>SUM(M25,N25)</f>
        <v>0</v>
      </c>
      <c r="M25" s="26">
        <v>0</v>
      </c>
      <c r="N25" s="26">
        <v>0</v>
      </c>
    </row>
    <row r="26" spans="1:14" ht="33" customHeight="1">
      <c r="A26" s="3">
        <v>2132</v>
      </c>
      <c r="B26" s="4" t="s">
        <v>175</v>
      </c>
      <c r="C26" s="3" t="s">
        <v>160</v>
      </c>
      <c r="D26" s="3" t="s">
        <v>169</v>
      </c>
      <c r="E26" s="3" t="s">
        <v>167</v>
      </c>
      <c r="F26" s="26">
        <f>SUM(G26,H26)</f>
        <v>0</v>
      </c>
      <c r="G26" s="26">
        <v>0</v>
      </c>
      <c r="H26" s="26">
        <v>0</v>
      </c>
      <c r="I26" s="26">
        <f>SUM(J26,K26)</f>
        <v>0</v>
      </c>
      <c r="J26" s="26">
        <v>0</v>
      </c>
      <c r="K26" s="26">
        <v>0</v>
      </c>
      <c r="L26" s="26">
        <f>SUM(M26,N26)</f>
        <v>0</v>
      </c>
      <c r="M26" s="26">
        <v>0</v>
      </c>
      <c r="N26" s="26">
        <v>0</v>
      </c>
    </row>
    <row r="27" spans="1:14" ht="20.25" customHeight="1">
      <c r="A27" s="3">
        <v>2133</v>
      </c>
      <c r="B27" s="4" t="s">
        <v>176</v>
      </c>
      <c r="C27" s="3" t="s">
        <v>160</v>
      </c>
      <c r="D27" s="3" t="s">
        <v>169</v>
      </c>
      <c r="E27" s="3" t="s">
        <v>169</v>
      </c>
      <c r="F27" s="26">
        <f>SUM(G27,H27)</f>
        <v>0</v>
      </c>
      <c r="G27" s="26">
        <v>0</v>
      </c>
      <c r="H27" s="26">
        <v>0</v>
      </c>
      <c r="I27" s="26">
        <f>SUM(J27,K27)</f>
        <v>0</v>
      </c>
      <c r="J27" s="26">
        <v>0</v>
      </c>
      <c r="K27" s="26">
        <v>0</v>
      </c>
      <c r="L27" s="26">
        <f>SUM(M27,N27)</f>
        <v>0</v>
      </c>
      <c r="M27" s="26">
        <v>0</v>
      </c>
      <c r="N27" s="26">
        <v>0</v>
      </c>
    </row>
    <row r="28" spans="1:14" ht="18" customHeight="1">
      <c r="A28" s="3">
        <v>2140</v>
      </c>
      <c r="B28" s="4" t="s">
        <v>177</v>
      </c>
      <c r="C28" s="3" t="s">
        <v>160</v>
      </c>
      <c r="D28" s="3" t="s">
        <v>178</v>
      </c>
      <c r="E28" s="3" t="s">
        <v>161</v>
      </c>
      <c r="F28" s="26">
        <f t="shared" ref="F28:N28" si="5">SUM(F30)</f>
        <v>0</v>
      </c>
      <c r="G28" s="26">
        <f t="shared" si="5"/>
        <v>0</v>
      </c>
      <c r="H28" s="26">
        <f t="shared" si="5"/>
        <v>0</v>
      </c>
      <c r="I28" s="26">
        <f t="shared" si="5"/>
        <v>0</v>
      </c>
      <c r="J28" s="26">
        <f t="shared" si="5"/>
        <v>0</v>
      </c>
      <c r="K28" s="26">
        <f t="shared" si="5"/>
        <v>0</v>
      </c>
      <c r="L28" s="26">
        <f t="shared" si="5"/>
        <v>0</v>
      </c>
      <c r="M28" s="26">
        <f t="shared" si="5"/>
        <v>0</v>
      </c>
      <c r="N28" s="26">
        <f t="shared" si="5"/>
        <v>0</v>
      </c>
    </row>
    <row r="29" spans="1:14" ht="17.25" customHeight="1">
      <c r="A29" s="3"/>
      <c r="B29" s="4" t="s">
        <v>164</v>
      </c>
      <c r="C29" s="3"/>
      <c r="D29" s="3"/>
      <c r="E29" s="3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" customHeight="1">
      <c r="A30" s="3">
        <v>2141</v>
      </c>
      <c r="B30" s="4" t="s">
        <v>179</v>
      </c>
      <c r="C30" s="3" t="s">
        <v>160</v>
      </c>
      <c r="D30" s="3" t="s">
        <v>178</v>
      </c>
      <c r="E30" s="3" t="s">
        <v>160</v>
      </c>
      <c r="F30" s="26">
        <f>SUM(G30,H30)</f>
        <v>0</v>
      </c>
      <c r="G30" s="26">
        <v>0</v>
      </c>
      <c r="H30" s="26">
        <v>0</v>
      </c>
      <c r="I30" s="26">
        <f>SUM(J30,K30)</f>
        <v>0</v>
      </c>
      <c r="J30" s="26">
        <v>0</v>
      </c>
      <c r="K30" s="26">
        <v>0</v>
      </c>
      <c r="L30" s="26">
        <f>SUM(M30,N30)</f>
        <v>0</v>
      </c>
      <c r="M30" s="26">
        <v>0</v>
      </c>
      <c r="N30" s="26">
        <v>0</v>
      </c>
    </row>
    <row r="31" spans="1:14" ht="33.75" customHeight="1">
      <c r="A31" s="3">
        <v>2150</v>
      </c>
      <c r="B31" s="4" t="s">
        <v>180</v>
      </c>
      <c r="C31" s="3" t="s">
        <v>160</v>
      </c>
      <c r="D31" s="3" t="s">
        <v>181</v>
      </c>
      <c r="E31" s="3" t="s">
        <v>161</v>
      </c>
      <c r="F31" s="26">
        <f t="shared" ref="F31:N31" si="6">SUM(F33)</f>
        <v>0</v>
      </c>
      <c r="G31" s="26">
        <f t="shared" si="6"/>
        <v>0</v>
      </c>
      <c r="H31" s="26">
        <f t="shared" si="6"/>
        <v>0</v>
      </c>
      <c r="I31" s="26">
        <f t="shared" si="6"/>
        <v>0</v>
      </c>
      <c r="J31" s="26">
        <f t="shared" si="6"/>
        <v>0</v>
      </c>
      <c r="K31" s="26">
        <f t="shared" si="6"/>
        <v>0</v>
      </c>
      <c r="L31" s="26">
        <f t="shared" si="6"/>
        <v>0</v>
      </c>
      <c r="M31" s="26">
        <f t="shared" si="6"/>
        <v>0</v>
      </c>
      <c r="N31" s="26">
        <f t="shared" si="6"/>
        <v>0</v>
      </c>
    </row>
    <row r="32" spans="1:14" ht="17.25" customHeight="1">
      <c r="A32" s="3"/>
      <c r="B32" s="4" t="s">
        <v>164</v>
      </c>
      <c r="C32" s="3"/>
      <c r="D32" s="3"/>
      <c r="E32" s="3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27.75" customHeight="1">
      <c r="A33" s="3">
        <v>2151</v>
      </c>
      <c r="B33" s="4" t="s">
        <v>182</v>
      </c>
      <c r="C33" s="3" t="s">
        <v>160</v>
      </c>
      <c r="D33" s="3" t="s">
        <v>181</v>
      </c>
      <c r="E33" s="3" t="s">
        <v>160</v>
      </c>
      <c r="F33" s="26">
        <f>SUM(G33,H33)</f>
        <v>0</v>
      </c>
      <c r="G33" s="26">
        <v>0</v>
      </c>
      <c r="H33" s="26">
        <v>0</v>
      </c>
      <c r="I33" s="26">
        <f>SUM(J33,K33)</f>
        <v>0</v>
      </c>
      <c r="J33" s="26">
        <v>0</v>
      </c>
      <c r="K33" s="26">
        <v>0</v>
      </c>
      <c r="L33" s="26">
        <f>SUM(M33,N33)</f>
        <v>0</v>
      </c>
      <c r="M33" s="26">
        <v>0</v>
      </c>
      <c r="N33" s="26">
        <v>0</v>
      </c>
    </row>
    <row r="34" spans="1:14" ht="33.75" customHeight="1">
      <c r="A34" s="3">
        <v>2160</v>
      </c>
      <c r="B34" s="4" t="s">
        <v>183</v>
      </c>
      <c r="C34" s="3" t="s">
        <v>160</v>
      </c>
      <c r="D34" s="3" t="s">
        <v>184</v>
      </c>
      <c r="E34" s="3" t="s">
        <v>161</v>
      </c>
      <c r="F34" s="26">
        <f t="shared" ref="F34:N34" si="7">SUM(F36)</f>
        <v>4959986</v>
      </c>
      <c r="G34" s="26">
        <f t="shared" si="7"/>
        <v>3979986</v>
      </c>
      <c r="H34" s="26">
        <f t="shared" si="7"/>
        <v>980000</v>
      </c>
      <c r="I34" s="26">
        <f t="shared" si="7"/>
        <v>7114986</v>
      </c>
      <c r="J34" s="26">
        <f t="shared" si="7"/>
        <v>5714986</v>
      </c>
      <c r="K34" s="26">
        <f t="shared" si="7"/>
        <v>1400000</v>
      </c>
      <c r="L34" s="26">
        <f t="shared" si="7"/>
        <v>5548619</v>
      </c>
      <c r="M34" s="26">
        <f t="shared" si="7"/>
        <v>4225209</v>
      </c>
      <c r="N34" s="26">
        <f t="shared" si="7"/>
        <v>1323410</v>
      </c>
    </row>
    <row r="35" spans="1:14" ht="15" customHeight="1">
      <c r="A35" s="3"/>
      <c r="B35" s="4" t="s">
        <v>164</v>
      </c>
      <c r="C35" s="3"/>
      <c r="D35" s="3"/>
      <c r="E35" s="3"/>
      <c r="F35" s="40"/>
      <c r="G35" s="40"/>
      <c r="H35" s="40"/>
      <c r="I35" s="40"/>
      <c r="J35" s="40"/>
      <c r="K35" s="40"/>
      <c r="L35" s="40"/>
      <c r="M35" s="40"/>
      <c r="N35" s="40"/>
    </row>
    <row r="36" spans="1:14" ht="32.25" customHeight="1">
      <c r="A36" s="3">
        <v>2161</v>
      </c>
      <c r="B36" s="4" t="s">
        <v>185</v>
      </c>
      <c r="C36" s="3" t="s">
        <v>160</v>
      </c>
      <c r="D36" s="3" t="s">
        <v>184</v>
      </c>
      <c r="E36" s="3" t="s">
        <v>160</v>
      </c>
      <c r="F36" s="26">
        <f>SUM(G36,H36)</f>
        <v>4959986</v>
      </c>
      <c r="G36" s="26">
        <v>3979986</v>
      </c>
      <c r="H36" s="26">
        <v>980000</v>
      </c>
      <c r="I36" s="26">
        <f>SUM(J36,K36)</f>
        <v>7114986</v>
      </c>
      <c r="J36" s="26">
        <v>5714986</v>
      </c>
      <c r="K36" s="26">
        <v>1400000</v>
      </c>
      <c r="L36" s="26">
        <f>SUM(M36,N36)</f>
        <v>5548619</v>
      </c>
      <c r="M36" s="26">
        <v>4225209</v>
      </c>
      <c r="N36" s="26">
        <v>1323410</v>
      </c>
    </row>
    <row r="37" spans="1:14" ht="18.75" customHeight="1">
      <c r="A37" s="3">
        <v>2170</v>
      </c>
      <c r="B37" s="4" t="s">
        <v>186</v>
      </c>
      <c r="C37" s="3" t="s">
        <v>160</v>
      </c>
      <c r="D37" s="3" t="s">
        <v>187</v>
      </c>
      <c r="E37" s="3" t="s">
        <v>161</v>
      </c>
      <c r="F37" s="26">
        <f t="shared" ref="F37:N37" si="8">SUM(F39)</f>
        <v>0</v>
      </c>
      <c r="G37" s="26">
        <f t="shared" si="8"/>
        <v>0</v>
      </c>
      <c r="H37" s="26">
        <f t="shared" si="8"/>
        <v>0</v>
      </c>
      <c r="I37" s="26">
        <f t="shared" si="8"/>
        <v>0</v>
      </c>
      <c r="J37" s="26">
        <f t="shared" si="8"/>
        <v>0</v>
      </c>
      <c r="K37" s="26">
        <f t="shared" si="8"/>
        <v>0</v>
      </c>
      <c r="L37" s="26">
        <f t="shared" si="8"/>
        <v>0</v>
      </c>
      <c r="M37" s="26">
        <f t="shared" si="8"/>
        <v>0</v>
      </c>
      <c r="N37" s="26">
        <f t="shared" si="8"/>
        <v>0</v>
      </c>
    </row>
    <row r="38" spans="1:14" ht="16.5" customHeight="1">
      <c r="A38" s="3"/>
      <c r="B38" s="4" t="s">
        <v>164</v>
      </c>
      <c r="C38" s="3"/>
      <c r="D38" s="3"/>
      <c r="E38" s="3"/>
      <c r="F38" s="40"/>
      <c r="G38" s="40"/>
      <c r="H38" s="40"/>
      <c r="I38" s="40"/>
      <c r="J38" s="40"/>
      <c r="K38" s="40"/>
      <c r="L38" s="40"/>
      <c r="M38" s="40"/>
      <c r="N38" s="40"/>
    </row>
    <row r="39" spans="1:14" ht="18.75" customHeight="1">
      <c r="A39" s="3">
        <v>2171</v>
      </c>
      <c r="B39" s="4" t="s">
        <v>186</v>
      </c>
      <c r="C39" s="3" t="s">
        <v>160</v>
      </c>
      <c r="D39" s="3" t="s">
        <v>187</v>
      </c>
      <c r="E39" s="3" t="s">
        <v>160</v>
      </c>
      <c r="F39" s="26">
        <f>SUM(G39,H39)</f>
        <v>0</v>
      </c>
      <c r="G39" s="26">
        <v>0</v>
      </c>
      <c r="H39" s="26">
        <v>0</v>
      </c>
      <c r="I39" s="26">
        <f>SUM(J39,K39)</f>
        <v>0</v>
      </c>
      <c r="J39" s="26">
        <v>0</v>
      </c>
      <c r="K39" s="26">
        <v>0</v>
      </c>
      <c r="L39" s="26">
        <f>SUM(M39,N39)</f>
        <v>0</v>
      </c>
      <c r="M39" s="26">
        <v>0</v>
      </c>
      <c r="N39" s="26">
        <v>0</v>
      </c>
    </row>
    <row r="40" spans="1:14" ht="32.25" customHeight="1">
      <c r="A40" s="3">
        <v>2180</v>
      </c>
      <c r="B40" s="4" t="s">
        <v>188</v>
      </c>
      <c r="C40" s="3" t="s">
        <v>160</v>
      </c>
      <c r="D40" s="3" t="s">
        <v>189</v>
      </c>
      <c r="E40" s="3" t="s">
        <v>161</v>
      </c>
      <c r="F40" s="26">
        <f t="shared" ref="F40:N40" si="9">SUM(F42)</f>
        <v>0</v>
      </c>
      <c r="G40" s="26">
        <f t="shared" si="9"/>
        <v>0</v>
      </c>
      <c r="H40" s="26">
        <f t="shared" si="9"/>
        <v>0</v>
      </c>
      <c r="I40" s="26">
        <f t="shared" si="9"/>
        <v>0</v>
      </c>
      <c r="J40" s="26">
        <f t="shared" si="9"/>
        <v>0</v>
      </c>
      <c r="K40" s="26">
        <f t="shared" si="9"/>
        <v>0</v>
      </c>
      <c r="L40" s="26">
        <f t="shared" si="9"/>
        <v>0</v>
      </c>
      <c r="M40" s="26">
        <f t="shared" si="9"/>
        <v>0</v>
      </c>
      <c r="N40" s="26">
        <f t="shared" si="9"/>
        <v>0</v>
      </c>
    </row>
    <row r="41" spans="1:14" ht="17.25" customHeight="1">
      <c r="A41" s="3"/>
      <c r="B41" s="4" t="s">
        <v>164</v>
      </c>
      <c r="C41" s="3"/>
      <c r="D41" s="3"/>
      <c r="E41" s="3"/>
      <c r="F41" s="40"/>
      <c r="G41" s="40"/>
      <c r="H41" s="40"/>
      <c r="I41" s="40"/>
      <c r="J41" s="40"/>
      <c r="K41" s="40"/>
      <c r="L41" s="40"/>
      <c r="M41" s="40"/>
      <c r="N41" s="40"/>
    </row>
    <row r="42" spans="1:14" ht="32.25" customHeight="1">
      <c r="A42" s="3">
        <v>2181</v>
      </c>
      <c r="B42" s="4" t="s">
        <v>188</v>
      </c>
      <c r="C42" s="3" t="s">
        <v>160</v>
      </c>
      <c r="D42" s="3" t="s">
        <v>189</v>
      </c>
      <c r="E42" s="3" t="s">
        <v>160</v>
      </c>
      <c r="F42" s="26">
        <f t="shared" ref="F42:N42" si="10">SUM(F44:F45)</f>
        <v>0</v>
      </c>
      <c r="G42" s="26">
        <f t="shared" si="10"/>
        <v>0</v>
      </c>
      <c r="H42" s="26">
        <f t="shared" si="10"/>
        <v>0</v>
      </c>
      <c r="I42" s="26">
        <f t="shared" si="10"/>
        <v>0</v>
      </c>
      <c r="J42" s="26">
        <f t="shared" si="10"/>
        <v>0</v>
      </c>
      <c r="K42" s="26">
        <f t="shared" si="10"/>
        <v>0</v>
      </c>
      <c r="L42" s="26">
        <f t="shared" si="10"/>
        <v>0</v>
      </c>
      <c r="M42" s="26">
        <f t="shared" si="10"/>
        <v>0</v>
      </c>
      <c r="N42" s="26">
        <f t="shared" si="10"/>
        <v>0</v>
      </c>
    </row>
    <row r="43" spans="1:14" ht="16.5" customHeight="1">
      <c r="A43" s="3"/>
      <c r="B43" s="4" t="s">
        <v>164</v>
      </c>
      <c r="C43" s="3"/>
      <c r="D43" s="3"/>
      <c r="E43" s="3"/>
      <c r="F43" s="40"/>
      <c r="G43" s="40"/>
      <c r="H43" s="40"/>
      <c r="I43" s="40"/>
      <c r="J43" s="40"/>
      <c r="K43" s="40"/>
      <c r="L43" s="40"/>
      <c r="M43" s="40"/>
      <c r="N43" s="40"/>
    </row>
    <row r="44" spans="1:14" ht="19.5" customHeight="1">
      <c r="A44" s="3">
        <v>2182</v>
      </c>
      <c r="B44" s="4" t="s">
        <v>190</v>
      </c>
      <c r="C44" s="3" t="s">
        <v>160</v>
      </c>
      <c r="D44" s="3" t="s">
        <v>189</v>
      </c>
      <c r="E44" s="3" t="s">
        <v>160</v>
      </c>
      <c r="F44" s="26">
        <f>SUM(G44,H44)</f>
        <v>0</v>
      </c>
      <c r="G44" s="26">
        <v>0</v>
      </c>
      <c r="H44" s="26">
        <v>0</v>
      </c>
      <c r="I44" s="26">
        <f>SUM(J44,K44)</f>
        <v>0</v>
      </c>
      <c r="J44" s="26">
        <v>0</v>
      </c>
      <c r="K44" s="26">
        <v>0</v>
      </c>
      <c r="L44" s="26">
        <f>SUM(M44,N44)</f>
        <v>0</v>
      </c>
      <c r="M44" s="26">
        <v>0</v>
      </c>
      <c r="N44" s="26">
        <v>0</v>
      </c>
    </row>
    <row r="45" spans="1:14" ht="18" customHeight="1">
      <c r="A45" s="3">
        <v>2183</v>
      </c>
      <c r="B45" s="4" t="s">
        <v>191</v>
      </c>
      <c r="C45" s="3" t="s">
        <v>160</v>
      </c>
      <c r="D45" s="3" t="s">
        <v>189</v>
      </c>
      <c r="E45" s="3" t="s">
        <v>160</v>
      </c>
      <c r="F45" s="26">
        <f>SUM(G45,H45)</f>
        <v>0</v>
      </c>
      <c r="G45" s="26">
        <v>0</v>
      </c>
      <c r="H45" s="26">
        <v>0</v>
      </c>
      <c r="I45" s="26">
        <f>SUM(J45,K45)</f>
        <v>0</v>
      </c>
      <c r="J45" s="26">
        <v>0</v>
      </c>
      <c r="K45" s="26">
        <v>0</v>
      </c>
      <c r="L45" s="26">
        <f>SUM(M45,N45)</f>
        <v>0</v>
      </c>
      <c r="M45" s="26">
        <v>0</v>
      </c>
      <c r="N45" s="26">
        <v>0</v>
      </c>
    </row>
    <row r="46" spans="1:14" ht="29.25" customHeight="1">
      <c r="A46" s="3">
        <v>2200</v>
      </c>
      <c r="B46" s="4" t="s">
        <v>192</v>
      </c>
      <c r="C46" s="3" t="s">
        <v>167</v>
      </c>
      <c r="D46" s="3" t="s">
        <v>161</v>
      </c>
      <c r="E46" s="3" t="s">
        <v>161</v>
      </c>
      <c r="F46" s="26">
        <f t="shared" ref="F46:N46" si="11">SUM(F48,F51,F54,F57,F60)</f>
        <v>350000</v>
      </c>
      <c r="G46" s="26">
        <f t="shared" si="11"/>
        <v>350000</v>
      </c>
      <c r="H46" s="26">
        <f t="shared" si="11"/>
        <v>0</v>
      </c>
      <c r="I46" s="26">
        <f t="shared" si="11"/>
        <v>350000</v>
      </c>
      <c r="J46" s="26">
        <f t="shared" si="11"/>
        <v>350000</v>
      </c>
      <c r="K46" s="26">
        <f t="shared" si="11"/>
        <v>0</v>
      </c>
      <c r="L46" s="26">
        <f t="shared" si="11"/>
        <v>0</v>
      </c>
      <c r="M46" s="26">
        <f t="shared" si="11"/>
        <v>0</v>
      </c>
      <c r="N46" s="26">
        <f t="shared" si="11"/>
        <v>0</v>
      </c>
    </row>
    <row r="47" spans="1:14" ht="18.75" customHeight="1">
      <c r="A47" s="3"/>
      <c r="B47" s="4" t="s">
        <v>162</v>
      </c>
      <c r="C47" s="3"/>
      <c r="D47" s="3"/>
      <c r="E47" s="3"/>
      <c r="F47" s="40"/>
      <c r="G47" s="40"/>
      <c r="H47" s="40"/>
      <c r="I47" s="40"/>
      <c r="J47" s="40"/>
      <c r="K47" s="40"/>
      <c r="L47" s="40"/>
      <c r="M47" s="40"/>
      <c r="N47" s="40"/>
    </row>
    <row r="48" spans="1:14" ht="17.25" customHeight="1">
      <c r="A48" s="3">
        <v>2210</v>
      </c>
      <c r="B48" s="4" t="s">
        <v>193</v>
      </c>
      <c r="C48" s="3" t="s">
        <v>167</v>
      </c>
      <c r="D48" s="3" t="s">
        <v>160</v>
      </c>
      <c r="E48" s="3" t="s">
        <v>161</v>
      </c>
      <c r="F48" s="26">
        <f t="shared" ref="F48:N48" si="12">SUM(F50)</f>
        <v>0</v>
      </c>
      <c r="G48" s="26">
        <f t="shared" si="12"/>
        <v>0</v>
      </c>
      <c r="H48" s="26">
        <f t="shared" si="12"/>
        <v>0</v>
      </c>
      <c r="I48" s="26">
        <f t="shared" si="12"/>
        <v>0</v>
      </c>
      <c r="J48" s="26">
        <f t="shared" si="12"/>
        <v>0</v>
      </c>
      <c r="K48" s="26">
        <f t="shared" si="12"/>
        <v>0</v>
      </c>
      <c r="L48" s="26">
        <f t="shared" si="12"/>
        <v>0</v>
      </c>
      <c r="M48" s="26">
        <f t="shared" si="12"/>
        <v>0</v>
      </c>
      <c r="N48" s="26">
        <f t="shared" si="12"/>
        <v>0</v>
      </c>
    </row>
    <row r="49" spans="1:14" ht="16.5" customHeight="1">
      <c r="A49" s="3"/>
      <c r="B49" s="4" t="s">
        <v>164</v>
      </c>
      <c r="C49" s="3"/>
      <c r="D49" s="3"/>
      <c r="E49" s="3"/>
      <c r="F49" s="40"/>
      <c r="G49" s="40"/>
      <c r="H49" s="40"/>
      <c r="I49" s="40"/>
      <c r="J49" s="40"/>
      <c r="K49" s="40"/>
      <c r="L49" s="40"/>
      <c r="M49" s="40"/>
      <c r="N49" s="40"/>
    </row>
    <row r="50" spans="1:14" ht="18" customHeight="1">
      <c r="A50" s="3">
        <v>2211</v>
      </c>
      <c r="B50" s="4" t="s">
        <v>194</v>
      </c>
      <c r="C50" s="3" t="s">
        <v>167</v>
      </c>
      <c r="D50" s="3" t="s">
        <v>160</v>
      </c>
      <c r="E50" s="3" t="s">
        <v>160</v>
      </c>
      <c r="F50" s="26">
        <f>SUM(G50,H50)</f>
        <v>0</v>
      </c>
      <c r="G50" s="26">
        <v>0</v>
      </c>
      <c r="H50" s="26">
        <v>0</v>
      </c>
      <c r="I50" s="26">
        <f>SUM(J50,K50)</f>
        <v>0</v>
      </c>
      <c r="J50" s="26">
        <v>0</v>
      </c>
      <c r="K50" s="26">
        <v>0</v>
      </c>
      <c r="L50" s="26">
        <f>SUM(M50,N50)</f>
        <v>0</v>
      </c>
      <c r="M50" s="26">
        <v>0</v>
      </c>
      <c r="N50" s="26">
        <v>0</v>
      </c>
    </row>
    <row r="51" spans="1:14" ht="21.75" customHeight="1">
      <c r="A51" s="3">
        <v>2220</v>
      </c>
      <c r="B51" s="4" t="s">
        <v>195</v>
      </c>
      <c r="C51" s="3" t="s">
        <v>167</v>
      </c>
      <c r="D51" s="3" t="s">
        <v>167</v>
      </c>
      <c r="E51" s="3" t="s">
        <v>161</v>
      </c>
      <c r="F51" s="26">
        <f t="shared" ref="F51:N51" si="13">SUM(F53)</f>
        <v>350000</v>
      </c>
      <c r="G51" s="26">
        <f t="shared" si="13"/>
        <v>350000</v>
      </c>
      <c r="H51" s="26">
        <f t="shared" si="13"/>
        <v>0</v>
      </c>
      <c r="I51" s="26">
        <f t="shared" si="13"/>
        <v>350000</v>
      </c>
      <c r="J51" s="26">
        <f t="shared" si="13"/>
        <v>350000</v>
      </c>
      <c r="K51" s="26">
        <f t="shared" si="13"/>
        <v>0</v>
      </c>
      <c r="L51" s="26">
        <f t="shared" si="13"/>
        <v>0</v>
      </c>
      <c r="M51" s="26">
        <f t="shared" si="13"/>
        <v>0</v>
      </c>
      <c r="N51" s="26">
        <f t="shared" si="13"/>
        <v>0</v>
      </c>
    </row>
    <row r="52" spans="1:14" ht="17.25" customHeight="1">
      <c r="A52" s="3"/>
      <c r="B52" s="4" t="s">
        <v>164</v>
      </c>
      <c r="C52" s="3"/>
      <c r="D52" s="3"/>
      <c r="E52" s="3"/>
      <c r="F52" s="40"/>
      <c r="G52" s="40"/>
      <c r="H52" s="40"/>
      <c r="I52" s="40"/>
      <c r="J52" s="40"/>
      <c r="K52" s="40"/>
      <c r="L52" s="40"/>
      <c r="M52" s="40"/>
      <c r="N52" s="40"/>
    </row>
    <row r="53" spans="1:14" ht="18" customHeight="1">
      <c r="A53" s="3">
        <v>2221</v>
      </c>
      <c r="B53" s="4" t="s">
        <v>196</v>
      </c>
      <c r="C53" s="3" t="s">
        <v>167</v>
      </c>
      <c r="D53" s="3" t="s">
        <v>167</v>
      </c>
      <c r="E53" s="3" t="s">
        <v>160</v>
      </c>
      <c r="F53" s="26">
        <f>SUM(G53,H53)</f>
        <v>350000</v>
      </c>
      <c r="G53" s="26">
        <v>350000</v>
      </c>
      <c r="H53" s="26">
        <v>0</v>
      </c>
      <c r="I53" s="26">
        <f>SUM(J53,K53)</f>
        <v>350000</v>
      </c>
      <c r="J53" s="26">
        <v>350000</v>
      </c>
      <c r="K53" s="26">
        <v>0</v>
      </c>
      <c r="L53" s="26">
        <f>SUM(M53,N53)</f>
        <v>0</v>
      </c>
      <c r="M53" s="26">
        <v>0</v>
      </c>
      <c r="N53" s="26">
        <v>0</v>
      </c>
    </row>
    <row r="54" spans="1:14" ht="18.75" customHeight="1">
      <c r="A54" s="3">
        <v>2230</v>
      </c>
      <c r="B54" s="4" t="s">
        <v>197</v>
      </c>
      <c r="C54" s="3" t="s">
        <v>167</v>
      </c>
      <c r="D54" s="3" t="s">
        <v>169</v>
      </c>
      <c r="E54" s="3" t="s">
        <v>161</v>
      </c>
      <c r="F54" s="26">
        <f t="shared" ref="F54:N54" si="14">SUM(F56)</f>
        <v>0</v>
      </c>
      <c r="G54" s="26">
        <f t="shared" si="14"/>
        <v>0</v>
      </c>
      <c r="H54" s="26">
        <f t="shared" si="14"/>
        <v>0</v>
      </c>
      <c r="I54" s="26">
        <f t="shared" si="14"/>
        <v>0</v>
      </c>
      <c r="J54" s="26">
        <f t="shared" si="14"/>
        <v>0</v>
      </c>
      <c r="K54" s="26">
        <f t="shared" si="14"/>
        <v>0</v>
      </c>
      <c r="L54" s="26">
        <f t="shared" si="14"/>
        <v>0</v>
      </c>
      <c r="M54" s="26">
        <f t="shared" si="14"/>
        <v>0</v>
      </c>
      <c r="N54" s="26">
        <f t="shared" si="14"/>
        <v>0</v>
      </c>
    </row>
    <row r="55" spans="1:14" ht="19.5" customHeight="1">
      <c r="A55" s="3"/>
      <c r="B55" s="4" t="s">
        <v>164</v>
      </c>
      <c r="C55" s="3"/>
      <c r="D55" s="3"/>
      <c r="E55" s="3"/>
      <c r="F55" s="40"/>
      <c r="G55" s="40"/>
      <c r="H55" s="40"/>
      <c r="I55" s="40"/>
      <c r="J55" s="40"/>
      <c r="K55" s="40"/>
      <c r="L55" s="40"/>
      <c r="M55" s="40"/>
      <c r="N55" s="40"/>
    </row>
    <row r="56" spans="1:14" ht="18" customHeight="1">
      <c r="A56" s="3">
        <v>2231</v>
      </c>
      <c r="B56" s="4" t="s">
        <v>198</v>
      </c>
      <c r="C56" s="3" t="s">
        <v>167</v>
      </c>
      <c r="D56" s="3" t="s">
        <v>169</v>
      </c>
      <c r="E56" s="3" t="s">
        <v>160</v>
      </c>
      <c r="F56" s="26">
        <f>SUM(G56,H56)</f>
        <v>0</v>
      </c>
      <c r="G56" s="26">
        <v>0</v>
      </c>
      <c r="H56" s="26">
        <v>0</v>
      </c>
      <c r="I56" s="26">
        <f>SUM(J56,K56)</f>
        <v>0</v>
      </c>
      <c r="J56" s="26">
        <v>0</v>
      </c>
      <c r="K56" s="26">
        <v>0</v>
      </c>
      <c r="L56" s="26">
        <f>SUM(M56,N56)</f>
        <v>0</v>
      </c>
      <c r="M56" s="26">
        <v>0</v>
      </c>
      <c r="N56" s="26">
        <v>0</v>
      </c>
    </row>
    <row r="57" spans="1:14" ht="32.25" customHeight="1">
      <c r="A57" s="3">
        <v>2240</v>
      </c>
      <c r="B57" s="4" t="s">
        <v>199</v>
      </c>
      <c r="C57" s="3" t="s">
        <v>167</v>
      </c>
      <c r="D57" s="3" t="s">
        <v>178</v>
      </c>
      <c r="E57" s="3" t="s">
        <v>161</v>
      </c>
      <c r="F57" s="26">
        <f t="shared" ref="F57:N57" si="15">SUM(F59)</f>
        <v>0</v>
      </c>
      <c r="G57" s="26">
        <f t="shared" si="15"/>
        <v>0</v>
      </c>
      <c r="H57" s="26">
        <f t="shared" si="15"/>
        <v>0</v>
      </c>
      <c r="I57" s="26">
        <f t="shared" si="15"/>
        <v>0</v>
      </c>
      <c r="J57" s="26">
        <f t="shared" si="15"/>
        <v>0</v>
      </c>
      <c r="K57" s="26">
        <f t="shared" si="15"/>
        <v>0</v>
      </c>
      <c r="L57" s="26">
        <f t="shared" si="15"/>
        <v>0</v>
      </c>
      <c r="M57" s="26">
        <f t="shared" si="15"/>
        <v>0</v>
      </c>
      <c r="N57" s="26">
        <f t="shared" si="15"/>
        <v>0</v>
      </c>
    </row>
    <row r="58" spans="1:14" ht="18" customHeight="1">
      <c r="A58" s="3"/>
      <c r="B58" s="4" t="s">
        <v>164</v>
      </c>
      <c r="C58" s="3"/>
      <c r="D58" s="3"/>
      <c r="E58" s="3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29.25" customHeight="1">
      <c r="A59" s="3">
        <v>2241</v>
      </c>
      <c r="B59" s="4" t="s">
        <v>199</v>
      </c>
      <c r="C59" s="3" t="s">
        <v>167</v>
      </c>
      <c r="D59" s="3" t="s">
        <v>178</v>
      </c>
      <c r="E59" s="3" t="s">
        <v>160</v>
      </c>
      <c r="F59" s="26">
        <f>SUM(G59,H59)</f>
        <v>0</v>
      </c>
      <c r="G59" s="26">
        <v>0</v>
      </c>
      <c r="H59" s="26">
        <v>0</v>
      </c>
      <c r="I59" s="26">
        <f>SUM(J59,K59)</f>
        <v>0</v>
      </c>
      <c r="J59" s="26">
        <v>0</v>
      </c>
      <c r="K59" s="26">
        <v>0</v>
      </c>
      <c r="L59" s="26">
        <f>SUM(M59,N59)</f>
        <v>0</v>
      </c>
      <c r="M59" s="26">
        <v>0</v>
      </c>
      <c r="N59" s="26">
        <v>0</v>
      </c>
    </row>
    <row r="60" spans="1:14" ht="19.5" customHeight="1">
      <c r="A60" s="3">
        <v>2250</v>
      </c>
      <c r="B60" s="4" t="s">
        <v>200</v>
      </c>
      <c r="C60" s="3" t="s">
        <v>167</v>
      </c>
      <c r="D60" s="3" t="s">
        <v>181</v>
      </c>
      <c r="E60" s="3" t="s">
        <v>161</v>
      </c>
      <c r="F60" s="26">
        <f t="shared" ref="F60:N60" si="16">SUM(F62)</f>
        <v>0</v>
      </c>
      <c r="G60" s="26">
        <f t="shared" si="16"/>
        <v>0</v>
      </c>
      <c r="H60" s="26">
        <f t="shared" si="16"/>
        <v>0</v>
      </c>
      <c r="I60" s="26">
        <f t="shared" si="16"/>
        <v>0</v>
      </c>
      <c r="J60" s="26">
        <f t="shared" si="16"/>
        <v>0</v>
      </c>
      <c r="K60" s="26">
        <f t="shared" si="16"/>
        <v>0</v>
      </c>
      <c r="L60" s="26">
        <f t="shared" si="16"/>
        <v>0</v>
      </c>
      <c r="M60" s="26">
        <f t="shared" si="16"/>
        <v>0</v>
      </c>
      <c r="N60" s="26">
        <f t="shared" si="16"/>
        <v>0</v>
      </c>
    </row>
    <row r="61" spans="1:14" ht="18" customHeight="1">
      <c r="A61" s="3"/>
      <c r="B61" s="4" t="s">
        <v>164</v>
      </c>
      <c r="C61" s="3"/>
      <c r="D61" s="3"/>
      <c r="E61" s="3"/>
      <c r="F61" s="40"/>
      <c r="G61" s="40"/>
      <c r="H61" s="40"/>
      <c r="I61" s="40"/>
      <c r="J61" s="40"/>
      <c r="K61" s="40"/>
      <c r="L61" s="40"/>
      <c r="M61" s="40"/>
      <c r="N61" s="40"/>
    </row>
    <row r="62" spans="1:14" ht="18.75" customHeight="1">
      <c r="A62" s="3">
        <v>2251</v>
      </c>
      <c r="B62" s="4" t="s">
        <v>200</v>
      </c>
      <c r="C62" s="3" t="s">
        <v>167</v>
      </c>
      <c r="D62" s="3" t="s">
        <v>181</v>
      </c>
      <c r="E62" s="3" t="s">
        <v>160</v>
      </c>
      <c r="F62" s="26">
        <f>SUM(G62,H62)</f>
        <v>0</v>
      </c>
      <c r="G62" s="26">
        <v>0</v>
      </c>
      <c r="H62" s="26">
        <v>0</v>
      </c>
      <c r="I62" s="26">
        <f>SUM(J62,K62)</f>
        <v>0</v>
      </c>
      <c r="J62" s="26">
        <v>0</v>
      </c>
      <c r="K62" s="26">
        <v>0</v>
      </c>
      <c r="L62" s="26">
        <f>SUM(M62,N62)</f>
        <v>0</v>
      </c>
      <c r="M62" s="26">
        <v>0</v>
      </c>
      <c r="N62" s="26">
        <v>0</v>
      </c>
    </row>
    <row r="63" spans="1:14" ht="39.950000000000003" customHeight="1">
      <c r="A63" s="3">
        <v>2300</v>
      </c>
      <c r="B63" s="4" t="s">
        <v>201</v>
      </c>
      <c r="C63" s="3" t="s">
        <v>169</v>
      </c>
      <c r="D63" s="3" t="s">
        <v>161</v>
      </c>
      <c r="E63" s="3" t="s">
        <v>161</v>
      </c>
      <c r="F63" s="26">
        <f t="shared" ref="F63:N63" si="17">SUM(F65,F70,F73,F77,F80,F83,F86,F89)</f>
        <v>0</v>
      </c>
      <c r="G63" s="26">
        <f t="shared" si="17"/>
        <v>0</v>
      </c>
      <c r="H63" s="26">
        <f t="shared" si="17"/>
        <v>0</v>
      </c>
      <c r="I63" s="26">
        <f t="shared" si="17"/>
        <v>0</v>
      </c>
      <c r="J63" s="26">
        <f t="shared" si="17"/>
        <v>0</v>
      </c>
      <c r="K63" s="26">
        <f t="shared" si="17"/>
        <v>0</v>
      </c>
      <c r="L63" s="26">
        <f t="shared" si="17"/>
        <v>0</v>
      </c>
      <c r="M63" s="26">
        <f t="shared" si="17"/>
        <v>0</v>
      </c>
      <c r="N63" s="26">
        <f t="shared" si="17"/>
        <v>0</v>
      </c>
    </row>
    <row r="64" spans="1:14" ht="16.5" customHeight="1">
      <c r="A64" s="3"/>
      <c r="B64" s="4" t="s">
        <v>162</v>
      </c>
      <c r="C64" s="3"/>
      <c r="D64" s="3"/>
      <c r="E64" s="3"/>
      <c r="F64" s="40"/>
      <c r="G64" s="40"/>
      <c r="H64" s="40"/>
      <c r="I64" s="40"/>
      <c r="J64" s="40"/>
      <c r="K64" s="40"/>
      <c r="L64" s="40"/>
      <c r="M64" s="40"/>
      <c r="N64" s="40"/>
    </row>
    <row r="65" spans="1:14" ht="18" customHeight="1">
      <c r="A65" s="3">
        <v>2310</v>
      </c>
      <c r="B65" s="4" t="s">
        <v>202</v>
      </c>
      <c r="C65" s="3" t="s">
        <v>169</v>
      </c>
      <c r="D65" s="3" t="s">
        <v>160</v>
      </c>
      <c r="E65" s="3" t="s">
        <v>161</v>
      </c>
      <c r="F65" s="26">
        <f t="shared" ref="F65:N65" si="18">SUM(F67:F69)</f>
        <v>0</v>
      </c>
      <c r="G65" s="26">
        <f t="shared" si="18"/>
        <v>0</v>
      </c>
      <c r="H65" s="26">
        <f t="shared" si="18"/>
        <v>0</v>
      </c>
      <c r="I65" s="26">
        <f t="shared" si="18"/>
        <v>0</v>
      </c>
      <c r="J65" s="26">
        <f t="shared" si="18"/>
        <v>0</v>
      </c>
      <c r="K65" s="26">
        <f t="shared" si="18"/>
        <v>0</v>
      </c>
      <c r="L65" s="26">
        <f t="shared" si="18"/>
        <v>0</v>
      </c>
      <c r="M65" s="26">
        <f t="shared" si="18"/>
        <v>0</v>
      </c>
      <c r="N65" s="26">
        <f t="shared" si="18"/>
        <v>0</v>
      </c>
    </row>
    <row r="66" spans="1:14" ht="16.5" customHeight="1">
      <c r="A66" s="3"/>
      <c r="B66" s="4" t="s">
        <v>164</v>
      </c>
      <c r="C66" s="3"/>
      <c r="D66" s="3"/>
      <c r="E66" s="3"/>
      <c r="F66" s="40"/>
      <c r="G66" s="40"/>
      <c r="H66" s="40"/>
      <c r="I66" s="40"/>
      <c r="J66" s="40"/>
      <c r="K66" s="40"/>
      <c r="L66" s="40"/>
      <c r="M66" s="40"/>
      <c r="N66" s="40"/>
    </row>
    <row r="67" spans="1:14" ht="15" customHeight="1">
      <c r="A67" s="3">
        <v>2311</v>
      </c>
      <c r="B67" s="4" t="s">
        <v>203</v>
      </c>
      <c r="C67" s="3" t="s">
        <v>169</v>
      </c>
      <c r="D67" s="3" t="s">
        <v>160</v>
      </c>
      <c r="E67" s="3" t="s">
        <v>160</v>
      </c>
      <c r="F67" s="26">
        <f>SUM(G67,H67)</f>
        <v>0</v>
      </c>
      <c r="G67" s="26">
        <v>0</v>
      </c>
      <c r="H67" s="26">
        <v>0</v>
      </c>
      <c r="I67" s="26">
        <f>SUM(J67,K67)</f>
        <v>0</v>
      </c>
      <c r="J67" s="26">
        <v>0</v>
      </c>
      <c r="K67" s="26">
        <v>0</v>
      </c>
      <c r="L67" s="26">
        <f>SUM(M67,N67)</f>
        <v>0</v>
      </c>
      <c r="M67" s="26">
        <v>0</v>
      </c>
      <c r="N67" s="26">
        <v>0</v>
      </c>
    </row>
    <row r="68" spans="1:14" ht="18" customHeight="1">
      <c r="A68" s="3">
        <v>2312</v>
      </c>
      <c r="B68" s="4" t="s">
        <v>204</v>
      </c>
      <c r="C68" s="3" t="s">
        <v>169</v>
      </c>
      <c r="D68" s="3" t="s">
        <v>160</v>
      </c>
      <c r="E68" s="3" t="s">
        <v>167</v>
      </c>
      <c r="F68" s="26">
        <f>SUM(G68,H68)</f>
        <v>0</v>
      </c>
      <c r="G68" s="26">
        <v>0</v>
      </c>
      <c r="H68" s="26">
        <v>0</v>
      </c>
      <c r="I68" s="26">
        <f>SUM(J68,K68)</f>
        <v>0</v>
      </c>
      <c r="J68" s="26">
        <v>0</v>
      </c>
      <c r="K68" s="26">
        <v>0</v>
      </c>
      <c r="L68" s="26">
        <f>SUM(M68,N68)</f>
        <v>0</v>
      </c>
      <c r="M68" s="26">
        <v>0</v>
      </c>
      <c r="N68" s="26">
        <v>0</v>
      </c>
    </row>
    <row r="69" spans="1:14" ht="14.25" customHeight="1">
      <c r="A69" s="3">
        <v>2313</v>
      </c>
      <c r="B69" s="4" t="s">
        <v>205</v>
      </c>
      <c r="C69" s="3" t="s">
        <v>169</v>
      </c>
      <c r="D69" s="3" t="s">
        <v>160</v>
      </c>
      <c r="E69" s="3" t="s">
        <v>169</v>
      </c>
      <c r="F69" s="26">
        <f>SUM(G69,H69)</f>
        <v>0</v>
      </c>
      <c r="G69" s="26">
        <v>0</v>
      </c>
      <c r="H69" s="26">
        <v>0</v>
      </c>
      <c r="I69" s="26">
        <f>SUM(J69,K69)</f>
        <v>0</v>
      </c>
      <c r="J69" s="26">
        <v>0</v>
      </c>
      <c r="K69" s="26">
        <v>0</v>
      </c>
      <c r="L69" s="26">
        <f>SUM(M69,N69)</f>
        <v>0</v>
      </c>
      <c r="M69" s="26">
        <v>0</v>
      </c>
      <c r="N69" s="26">
        <v>0</v>
      </c>
    </row>
    <row r="70" spans="1:14" ht="17.25" customHeight="1">
      <c r="A70" s="3">
        <v>2320</v>
      </c>
      <c r="B70" s="4" t="s">
        <v>206</v>
      </c>
      <c r="C70" s="3" t="s">
        <v>169</v>
      </c>
      <c r="D70" s="3" t="s">
        <v>167</v>
      </c>
      <c r="E70" s="3" t="s">
        <v>161</v>
      </c>
      <c r="F70" s="26">
        <f t="shared" ref="F70:N70" si="19">SUM(F72)</f>
        <v>0</v>
      </c>
      <c r="G70" s="26">
        <f t="shared" si="19"/>
        <v>0</v>
      </c>
      <c r="H70" s="26">
        <f t="shared" si="19"/>
        <v>0</v>
      </c>
      <c r="I70" s="26">
        <f t="shared" si="19"/>
        <v>0</v>
      </c>
      <c r="J70" s="26">
        <f t="shared" si="19"/>
        <v>0</v>
      </c>
      <c r="K70" s="26">
        <f t="shared" si="19"/>
        <v>0</v>
      </c>
      <c r="L70" s="26">
        <f t="shared" si="19"/>
        <v>0</v>
      </c>
      <c r="M70" s="26">
        <f t="shared" si="19"/>
        <v>0</v>
      </c>
      <c r="N70" s="26">
        <f t="shared" si="19"/>
        <v>0</v>
      </c>
    </row>
    <row r="71" spans="1:14" ht="15" customHeight="1">
      <c r="A71" s="3"/>
      <c r="B71" s="4" t="s">
        <v>164</v>
      </c>
      <c r="C71" s="3"/>
      <c r="D71" s="3"/>
      <c r="E71" s="3"/>
      <c r="F71" s="40"/>
      <c r="G71" s="40"/>
      <c r="H71" s="40"/>
      <c r="I71" s="40"/>
      <c r="J71" s="40"/>
      <c r="K71" s="40"/>
      <c r="L71" s="40"/>
      <c r="M71" s="40"/>
      <c r="N71" s="40"/>
    </row>
    <row r="72" spans="1:14" ht="16.5" customHeight="1">
      <c r="A72" s="3">
        <v>2321</v>
      </c>
      <c r="B72" s="4" t="s">
        <v>207</v>
      </c>
      <c r="C72" s="3" t="s">
        <v>169</v>
      </c>
      <c r="D72" s="3" t="s">
        <v>167</v>
      </c>
      <c r="E72" s="3" t="s">
        <v>160</v>
      </c>
      <c r="F72" s="26">
        <f>SUM(G72,H72)</f>
        <v>0</v>
      </c>
      <c r="G72" s="26">
        <v>0</v>
      </c>
      <c r="H72" s="26">
        <v>0</v>
      </c>
      <c r="I72" s="26">
        <f>SUM(J72,K72)</f>
        <v>0</v>
      </c>
      <c r="J72" s="26">
        <v>0</v>
      </c>
      <c r="K72" s="26">
        <v>0</v>
      </c>
      <c r="L72" s="26">
        <f>SUM(M72,N72)</f>
        <v>0</v>
      </c>
      <c r="M72" s="26">
        <v>0</v>
      </c>
      <c r="N72" s="26">
        <v>0</v>
      </c>
    </row>
    <row r="73" spans="1:14" ht="30" customHeight="1">
      <c r="A73" s="3">
        <v>2330</v>
      </c>
      <c r="B73" s="4" t="s">
        <v>208</v>
      </c>
      <c r="C73" s="3" t="s">
        <v>169</v>
      </c>
      <c r="D73" s="3" t="s">
        <v>169</v>
      </c>
      <c r="E73" s="3" t="s">
        <v>161</v>
      </c>
      <c r="F73" s="26">
        <f t="shared" ref="F73:N73" si="20">SUM(F75:F76)</f>
        <v>0</v>
      </c>
      <c r="G73" s="26">
        <f t="shared" si="20"/>
        <v>0</v>
      </c>
      <c r="H73" s="26">
        <f t="shared" si="20"/>
        <v>0</v>
      </c>
      <c r="I73" s="26">
        <f t="shared" si="20"/>
        <v>0</v>
      </c>
      <c r="J73" s="26">
        <f t="shared" si="20"/>
        <v>0</v>
      </c>
      <c r="K73" s="26">
        <f t="shared" si="20"/>
        <v>0</v>
      </c>
      <c r="L73" s="26">
        <f t="shared" si="20"/>
        <v>0</v>
      </c>
      <c r="M73" s="26">
        <f t="shared" si="20"/>
        <v>0</v>
      </c>
      <c r="N73" s="26">
        <f t="shared" si="20"/>
        <v>0</v>
      </c>
    </row>
    <row r="74" spans="1:14" ht="18.75" customHeight="1">
      <c r="A74" s="3"/>
      <c r="B74" s="4" t="s">
        <v>164</v>
      </c>
      <c r="C74" s="3"/>
      <c r="D74" s="3"/>
      <c r="E74" s="3"/>
      <c r="F74" s="40"/>
      <c r="G74" s="40"/>
      <c r="H74" s="40"/>
      <c r="I74" s="40"/>
      <c r="J74" s="40"/>
      <c r="K74" s="40"/>
      <c r="L74" s="40"/>
      <c r="M74" s="40"/>
      <c r="N74" s="40"/>
    </row>
    <row r="75" spans="1:14" ht="16.5" customHeight="1">
      <c r="A75" s="3">
        <v>2331</v>
      </c>
      <c r="B75" s="4" t="s">
        <v>209</v>
      </c>
      <c r="C75" s="3" t="s">
        <v>169</v>
      </c>
      <c r="D75" s="3" t="s">
        <v>169</v>
      </c>
      <c r="E75" s="3" t="s">
        <v>160</v>
      </c>
      <c r="F75" s="26">
        <f>SUM(G75,H75)</f>
        <v>0</v>
      </c>
      <c r="G75" s="26">
        <v>0</v>
      </c>
      <c r="H75" s="26">
        <v>0</v>
      </c>
      <c r="I75" s="26">
        <f>SUM(J75,K75)</f>
        <v>0</v>
      </c>
      <c r="J75" s="26">
        <v>0</v>
      </c>
      <c r="K75" s="26">
        <v>0</v>
      </c>
      <c r="L75" s="26">
        <f>SUM(M75,N75)</f>
        <v>0</v>
      </c>
      <c r="M75" s="26">
        <v>0</v>
      </c>
      <c r="N75" s="26">
        <v>0</v>
      </c>
    </row>
    <row r="76" spans="1:14" ht="18" customHeight="1">
      <c r="A76" s="3">
        <v>2332</v>
      </c>
      <c r="B76" s="4" t="s">
        <v>210</v>
      </c>
      <c r="C76" s="3" t="s">
        <v>169</v>
      </c>
      <c r="D76" s="3" t="s">
        <v>169</v>
      </c>
      <c r="E76" s="3" t="s">
        <v>167</v>
      </c>
      <c r="F76" s="26">
        <f>SUM(G76,H76)</f>
        <v>0</v>
      </c>
      <c r="G76" s="26">
        <v>0</v>
      </c>
      <c r="H76" s="26">
        <v>0</v>
      </c>
      <c r="I76" s="26">
        <f>SUM(J76,K76)</f>
        <v>0</v>
      </c>
      <c r="J76" s="26">
        <v>0</v>
      </c>
      <c r="K76" s="26">
        <v>0</v>
      </c>
      <c r="L76" s="26">
        <f>SUM(M76,N76)</f>
        <v>0</v>
      </c>
      <c r="M76" s="26">
        <v>0</v>
      </c>
      <c r="N76" s="26">
        <v>0</v>
      </c>
    </row>
    <row r="77" spans="1:14" ht="18" customHeight="1">
      <c r="A77" s="3">
        <v>2340</v>
      </c>
      <c r="B77" s="4" t="s">
        <v>211</v>
      </c>
      <c r="C77" s="3" t="s">
        <v>169</v>
      </c>
      <c r="D77" s="3" t="s">
        <v>178</v>
      </c>
      <c r="E77" s="3" t="s">
        <v>161</v>
      </c>
      <c r="F77" s="26">
        <f t="shared" ref="F77:N77" si="21">SUM(F79)</f>
        <v>0</v>
      </c>
      <c r="G77" s="26">
        <f t="shared" si="21"/>
        <v>0</v>
      </c>
      <c r="H77" s="26">
        <f t="shared" si="21"/>
        <v>0</v>
      </c>
      <c r="I77" s="26">
        <f t="shared" si="21"/>
        <v>0</v>
      </c>
      <c r="J77" s="26">
        <f t="shared" si="21"/>
        <v>0</v>
      </c>
      <c r="K77" s="26">
        <f t="shared" si="21"/>
        <v>0</v>
      </c>
      <c r="L77" s="26">
        <f t="shared" si="21"/>
        <v>0</v>
      </c>
      <c r="M77" s="26">
        <f t="shared" si="21"/>
        <v>0</v>
      </c>
      <c r="N77" s="26">
        <f t="shared" si="21"/>
        <v>0</v>
      </c>
    </row>
    <row r="78" spans="1:14" ht="18" customHeight="1">
      <c r="A78" s="3"/>
      <c r="B78" s="4" t="s">
        <v>164</v>
      </c>
      <c r="C78" s="3"/>
      <c r="D78" s="3"/>
      <c r="E78" s="3"/>
      <c r="F78" s="40"/>
      <c r="G78" s="40"/>
      <c r="H78" s="40"/>
      <c r="I78" s="40"/>
      <c r="J78" s="40"/>
      <c r="K78" s="40"/>
      <c r="L78" s="40"/>
      <c r="M78" s="40"/>
      <c r="N78" s="40"/>
    </row>
    <row r="79" spans="1:14" ht="16.5" customHeight="1">
      <c r="A79" s="3">
        <v>2341</v>
      </c>
      <c r="B79" s="4" t="s">
        <v>211</v>
      </c>
      <c r="C79" s="3" t="s">
        <v>169</v>
      </c>
      <c r="D79" s="3" t="s">
        <v>178</v>
      </c>
      <c r="E79" s="3" t="s">
        <v>160</v>
      </c>
      <c r="F79" s="26">
        <f>SUM(G79,H79)</f>
        <v>0</v>
      </c>
      <c r="G79" s="26">
        <v>0</v>
      </c>
      <c r="H79" s="26">
        <v>0</v>
      </c>
      <c r="I79" s="26">
        <f>SUM(J79,K79)</f>
        <v>0</v>
      </c>
      <c r="J79" s="26">
        <v>0</v>
      </c>
      <c r="K79" s="26">
        <v>0</v>
      </c>
      <c r="L79" s="26">
        <f>SUM(M79,N79)</f>
        <v>0</v>
      </c>
      <c r="M79" s="26">
        <v>0</v>
      </c>
      <c r="N79" s="26">
        <v>0</v>
      </c>
    </row>
    <row r="80" spans="1:14" ht="17.25" customHeight="1">
      <c r="A80" s="3">
        <v>2350</v>
      </c>
      <c r="B80" s="4" t="s">
        <v>212</v>
      </c>
      <c r="C80" s="3" t="s">
        <v>169</v>
      </c>
      <c r="D80" s="3" t="s">
        <v>181</v>
      </c>
      <c r="E80" s="3" t="s">
        <v>161</v>
      </c>
      <c r="F80" s="26">
        <f t="shared" ref="F80:N80" si="22">SUM(F82)</f>
        <v>0</v>
      </c>
      <c r="G80" s="26">
        <f t="shared" si="22"/>
        <v>0</v>
      </c>
      <c r="H80" s="26">
        <f t="shared" si="22"/>
        <v>0</v>
      </c>
      <c r="I80" s="26">
        <f t="shared" si="22"/>
        <v>0</v>
      </c>
      <c r="J80" s="26">
        <f t="shared" si="22"/>
        <v>0</v>
      </c>
      <c r="K80" s="26">
        <f t="shared" si="22"/>
        <v>0</v>
      </c>
      <c r="L80" s="26">
        <f t="shared" si="22"/>
        <v>0</v>
      </c>
      <c r="M80" s="26">
        <f t="shared" si="22"/>
        <v>0</v>
      </c>
      <c r="N80" s="26">
        <f t="shared" si="22"/>
        <v>0</v>
      </c>
    </row>
    <row r="81" spans="1:14" ht="17.25" customHeight="1">
      <c r="A81" s="3"/>
      <c r="B81" s="4" t="s">
        <v>164</v>
      </c>
      <c r="C81" s="3"/>
      <c r="D81" s="3"/>
      <c r="E81" s="3"/>
      <c r="F81" s="40"/>
      <c r="G81" s="40"/>
      <c r="H81" s="40"/>
      <c r="I81" s="40"/>
      <c r="J81" s="40"/>
      <c r="K81" s="40"/>
      <c r="L81" s="40"/>
      <c r="M81" s="40"/>
      <c r="N81" s="40"/>
    </row>
    <row r="82" spans="1:14" ht="19.5" customHeight="1">
      <c r="A82" s="3">
        <v>2351</v>
      </c>
      <c r="B82" s="4" t="s">
        <v>213</v>
      </c>
      <c r="C82" s="3" t="s">
        <v>169</v>
      </c>
      <c r="D82" s="3" t="s">
        <v>181</v>
      </c>
      <c r="E82" s="3" t="s">
        <v>160</v>
      </c>
      <c r="F82" s="26">
        <f>SUM(G82,H82)</f>
        <v>0</v>
      </c>
      <c r="G82" s="26">
        <v>0</v>
      </c>
      <c r="H82" s="26">
        <v>0</v>
      </c>
      <c r="I82" s="26">
        <f>SUM(J82,K82)</f>
        <v>0</v>
      </c>
      <c r="J82" s="26">
        <v>0</v>
      </c>
      <c r="K82" s="26">
        <v>0</v>
      </c>
      <c r="L82" s="26">
        <f>SUM(M82,N82)</f>
        <v>0</v>
      </c>
      <c r="M82" s="26">
        <v>0</v>
      </c>
      <c r="N82" s="26">
        <v>0</v>
      </c>
    </row>
    <row r="83" spans="1:14" ht="33" customHeight="1">
      <c r="A83" s="3">
        <v>2360</v>
      </c>
      <c r="B83" s="4" t="s">
        <v>214</v>
      </c>
      <c r="C83" s="3" t="s">
        <v>169</v>
      </c>
      <c r="D83" s="3" t="s">
        <v>184</v>
      </c>
      <c r="E83" s="3" t="s">
        <v>161</v>
      </c>
      <c r="F83" s="26">
        <f t="shared" ref="F83:N83" si="23">SUM(F85)</f>
        <v>0</v>
      </c>
      <c r="G83" s="26">
        <f t="shared" si="23"/>
        <v>0</v>
      </c>
      <c r="H83" s="26">
        <f t="shared" si="23"/>
        <v>0</v>
      </c>
      <c r="I83" s="26">
        <f t="shared" si="23"/>
        <v>0</v>
      </c>
      <c r="J83" s="26">
        <f t="shared" si="23"/>
        <v>0</v>
      </c>
      <c r="K83" s="26">
        <f t="shared" si="23"/>
        <v>0</v>
      </c>
      <c r="L83" s="26">
        <f t="shared" si="23"/>
        <v>0</v>
      </c>
      <c r="M83" s="26">
        <f t="shared" si="23"/>
        <v>0</v>
      </c>
      <c r="N83" s="26">
        <f t="shared" si="23"/>
        <v>0</v>
      </c>
    </row>
    <row r="84" spans="1:14" ht="16.5" customHeight="1">
      <c r="A84" s="3"/>
      <c r="B84" s="4" t="s">
        <v>164</v>
      </c>
      <c r="C84" s="3"/>
      <c r="D84" s="3"/>
      <c r="E84" s="3"/>
      <c r="F84" s="40"/>
      <c r="G84" s="40"/>
      <c r="H84" s="40"/>
      <c r="I84" s="40"/>
      <c r="J84" s="40"/>
      <c r="K84" s="40"/>
      <c r="L84" s="40"/>
      <c r="M84" s="40"/>
      <c r="N84" s="40"/>
    </row>
    <row r="85" spans="1:14" ht="34.5" customHeight="1">
      <c r="A85" s="3">
        <v>2361</v>
      </c>
      <c r="B85" s="4" t="s">
        <v>214</v>
      </c>
      <c r="C85" s="3" t="s">
        <v>169</v>
      </c>
      <c r="D85" s="3" t="s">
        <v>184</v>
      </c>
      <c r="E85" s="3" t="s">
        <v>160</v>
      </c>
      <c r="F85" s="26">
        <f>SUM(G85,H85)</f>
        <v>0</v>
      </c>
      <c r="G85" s="26">
        <v>0</v>
      </c>
      <c r="H85" s="26">
        <v>0</v>
      </c>
      <c r="I85" s="26">
        <f>SUM(J85,K85)</f>
        <v>0</v>
      </c>
      <c r="J85" s="26">
        <v>0</v>
      </c>
      <c r="K85" s="26">
        <v>0</v>
      </c>
      <c r="L85" s="26">
        <f>SUM(M85,N85)</f>
        <v>0</v>
      </c>
      <c r="M85" s="26">
        <v>0</v>
      </c>
      <c r="N85" s="26">
        <v>0</v>
      </c>
    </row>
    <row r="86" spans="1:14" ht="18.75" customHeight="1">
      <c r="A86" s="3">
        <v>2370</v>
      </c>
      <c r="B86" s="4" t="s">
        <v>215</v>
      </c>
      <c r="C86" s="3" t="s">
        <v>169</v>
      </c>
      <c r="D86" s="3" t="s">
        <v>187</v>
      </c>
      <c r="E86" s="3" t="s">
        <v>161</v>
      </c>
      <c r="F86" s="26">
        <f t="shared" ref="F86:N86" si="24">SUM(F88)</f>
        <v>0</v>
      </c>
      <c r="G86" s="26">
        <f t="shared" si="24"/>
        <v>0</v>
      </c>
      <c r="H86" s="26">
        <f t="shared" si="24"/>
        <v>0</v>
      </c>
      <c r="I86" s="26">
        <f t="shared" si="24"/>
        <v>0</v>
      </c>
      <c r="J86" s="26">
        <f t="shared" si="24"/>
        <v>0</v>
      </c>
      <c r="K86" s="26">
        <f t="shared" si="24"/>
        <v>0</v>
      </c>
      <c r="L86" s="26">
        <f t="shared" si="24"/>
        <v>0</v>
      </c>
      <c r="M86" s="26">
        <f t="shared" si="24"/>
        <v>0</v>
      </c>
      <c r="N86" s="26">
        <f t="shared" si="24"/>
        <v>0</v>
      </c>
    </row>
    <row r="87" spans="1:14" ht="18.75" customHeight="1">
      <c r="A87" s="3"/>
      <c r="B87" s="4" t="s">
        <v>164</v>
      </c>
      <c r="C87" s="3"/>
      <c r="D87" s="3"/>
      <c r="E87" s="3"/>
      <c r="F87" s="40"/>
      <c r="G87" s="40"/>
      <c r="H87" s="40"/>
      <c r="I87" s="40"/>
      <c r="J87" s="40"/>
      <c r="K87" s="40"/>
      <c r="L87" s="40"/>
      <c r="M87" s="40"/>
      <c r="N87" s="40"/>
    </row>
    <row r="88" spans="1:14" ht="17.25" customHeight="1">
      <c r="A88" s="3">
        <v>2371</v>
      </c>
      <c r="B88" s="4" t="s">
        <v>215</v>
      </c>
      <c r="C88" s="3" t="s">
        <v>169</v>
      </c>
      <c r="D88" s="3" t="s">
        <v>187</v>
      </c>
      <c r="E88" s="3" t="s">
        <v>160</v>
      </c>
      <c r="F88" s="26">
        <f>SUM(G88,H88)</f>
        <v>0</v>
      </c>
      <c r="G88" s="26">
        <v>0</v>
      </c>
      <c r="H88" s="26">
        <v>0</v>
      </c>
      <c r="I88" s="26">
        <f>SUM(J88,K88)</f>
        <v>0</v>
      </c>
      <c r="J88" s="26">
        <v>0</v>
      </c>
      <c r="K88" s="26">
        <v>0</v>
      </c>
      <c r="L88" s="26">
        <f>SUM(M88,N88)</f>
        <v>0</v>
      </c>
      <c r="M88" s="26">
        <v>0</v>
      </c>
      <c r="N88" s="26">
        <v>0</v>
      </c>
    </row>
    <row r="89" spans="1:14" ht="32.25" customHeight="1">
      <c r="A89" s="3">
        <v>2380</v>
      </c>
      <c r="B89" s="4" t="s">
        <v>216</v>
      </c>
      <c r="C89" s="3" t="s">
        <v>169</v>
      </c>
      <c r="D89" s="3" t="s">
        <v>189</v>
      </c>
      <c r="E89" s="3" t="s">
        <v>161</v>
      </c>
      <c r="F89" s="26">
        <f t="shared" ref="F89:N89" si="25">SUM(F91)</f>
        <v>0</v>
      </c>
      <c r="G89" s="26">
        <f t="shared" si="25"/>
        <v>0</v>
      </c>
      <c r="H89" s="26">
        <f t="shared" si="25"/>
        <v>0</v>
      </c>
      <c r="I89" s="26">
        <f t="shared" si="25"/>
        <v>0</v>
      </c>
      <c r="J89" s="26">
        <f t="shared" si="25"/>
        <v>0</v>
      </c>
      <c r="K89" s="26">
        <f t="shared" si="25"/>
        <v>0</v>
      </c>
      <c r="L89" s="26">
        <f t="shared" si="25"/>
        <v>0</v>
      </c>
      <c r="M89" s="26">
        <f t="shared" si="25"/>
        <v>0</v>
      </c>
      <c r="N89" s="26">
        <f t="shared" si="25"/>
        <v>0</v>
      </c>
    </row>
    <row r="90" spans="1:14" ht="16.5" customHeight="1">
      <c r="A90" s="3"/>
      <c r="B90" s="4" t="s">
        <v>164</v>
      </c>
      <c r="C90" s="3"/>
      <c r="D90" s="3"/>
      <c r="E90" s="3"/>
      <c r="F90" s="40"/>
      <c r="G90" s="40"/>
      <c r="H90" s="40"/>
      <c r="I90" s="40"/>
      <c r="J90" s="40"/>
      <c r="K90" s="40"/>
      <c r="L90" s="40"/>
      <c r="M90" s="40"/>
      <c r="N90" s="40"/>
    </row>
    <row r="91" spans="1:14" ht="35.25" customHeight="1">
      <c r="A91" s="3">
        <v>2381</v>
      </c>
      <c r="B91" s="4" t="s">
        <v>217</v>
      </c>
      <c r="C91" s="3" t="s">
        <v>160</v>
      </c>
      <c r="D91" s="3" t="s">
        <v>189</v>
      </c>
      <c r="E91" s="3" t="s">
        <v>160</v>
      </c>
      <c r="F91" s="26">
        <f>SUM(G91,H91)</f>
        <v>0</v>
      </c>
      <c r="G91" s="26">
        <v>0</v>
      </c>
      <c r="H91" s="26">
        <v>0</v>
      </c>
      <c r="I91" s="26">
        <f>SUM(J91,K91)</f>
        <v>0</v>
      </c>
      <c r="J91" s="26">
        <v>0</v>
      </c>
      <c r="K91" s="26">
        <v>0</v>
      </c>
      <c r="L91" s="26">
        <f>SUM(M91,N91)</f>
        <v>0</v>
      </c>
      <c r="M91" s="26">
        <v>0</v>
      </c>
      <c r="N91" s="26">
        <v>0</v>
      </c>
    </row>
    <row r="92" spans="1:14" ht="39.950000000000003" customHeight="1">
      <c r="A92" s="3">
        <v>2400</v>
      </c>
      <c r="B92" s="4" t="s">
        <v>218</v>
      </c>
      <c r="C92" s="3" t="s">
        <v>178</v>
      </c>
      <c r="D92" s="3" t="s">
        <v>161</v>
      </c>
      <c r="E92" s="3" t="s">
        <v>161</v>
      </c>
      <c r="F92" s="26">
        <f t="shared" ref="F92:N92" si="26">SUM(F94,F98,F104,F112,F117,F124,F127,F133,F142)</f>
        <v>10600000</v>
      </c>
      <c r="G92" s="26">
        <f t="shared" si="26"/>
        <v>10600000</v>
      </c>
      <c r="H92" s="26">
        <f t="shared" si="26"/>
        <v>0</v>
      </c>
      <c r="I92" s="26">
        <f t="shared" si="26"/>
        <v>10795300</v>
      </c>
      <c r="J92" s="26">
        <f t="shared" si="26"/>
        <v>19550000</v>
      </c>
      <c r="K92" s="26">
        <f t="shared" si="26"/>
        <v>-8754700</v>
      </c>
      <c r="L92" s="26">
        <f t="shared" si="26"/>
        <v>8878894.6000000015</v>
      </c>
      <c r="M92" s="26">
        <f t="shared" si="26"/>
        <v>19047094.600000001</v>
      </c>
      <c r="N92" s="26">
        <f t="shared" si="26"/>
        <v>-10168200</v>
      </c>
    </row>
    <row r="93" spans="1:14" ht="18.75" customHeight="1">
      <c r="A93" s="3"/>
      <c r="B93" s="4" t="s">
        <v>164</v>
      </c>
      <c r="C93" s="3"/>
      <c r="D93" s="3"/>
      <c r="E93" s="3"/>
      <c r="F93" s="40"/>
      <c r="G93" s="40"/>
      <c r="H93" s="40"/>
      <c r="I93" s="40"/>
      <c r="J93" s="40"/>
      <c r="K93" s="40"/>
      <c r="L93" s="40"/>
      <c r="M93" s="40"/>
      <c r="N93" s="40"/>
    </row>
    <row r="94" spans="1:14" ht="32.25" customHeight="1">
      <c r="A94" s="3">
        <v>2410</v>
      </c>
      <c r="B94" s="4" t="s">
        <v>219</v>
      </c>
      <c r="C94" s="3" t="s">
        <v>178</v>
      </c>
      <c r="D94" s="3" t="s">
        <v>160</v>
      </c>
      <c r="E94" s="3" t="s">
        <v>161</v>
      </c>
      <c r="F94" s="26">
        <f t="shared" ref="F94:N94" si="27">SUM(F96:F97)</f>
        <v>0</v>
      </c>
      <c r="G94" s="26">
        <f t="shared" si="27"/>
        <v>0</v>
      </c>
      <c r="H94" s="26">
        <f t="shared" si="27"/>
        <v>0</v>
      </c>
      <c r="I94" s="26">
        <f t="shared" si="27"/>
        <v>0</v>
      </c>
      <c r="J94" s="26">
        <f t="shared" si="27"/>
        <v>0</v>
      </c>
      <c r="K94" s="26">
        <f t="shared" si="27"/>
        <v>0</v>
      </c>
      <c r="L94" s="26">
        <f t="shared" si="27"/>
        <v>0</v>
      </c>
      <c r="M94" s="26">
        <f t="shared" si="27"/>
        <v>0</v>
      </c>
      <c r="N94" s="26">
        <f t="shared" si="27"/>
        <v>0</v>
      </c>
    </row>
    <row r="95" spans="1:14" ht="16.5" customHeight="1">
      <c r="A95" s="3"/>
      <c r="B95" s="4" t="s">
        <v>164</v>
      </c>
      <c r="C95" s="3"/>
      <c r="D95" s="3"/>
      <c r="E95" s="3"/>
      <c r="F95" s="40"/>
      <c r="G95" s="40"/>
      <c r="H95" s="40"/>
      <c r="I95" s="40"/>
      <c r="J95" s="40"/>
      <c r="K95" s="40"/>
      <c r="L95" s="40"/>
      <c r="M95" s="40"/>
      <c r="N95" s="40"/>
    </row>
    <row r="96" spans="1:14" ht="33.75" customHeight="1">
      <c r="A96" s="3">
        <v>2411</v>
      </c>
      <c r="B96" s="4" t="s">
        <v>220</v>
      </c>
      <c r="C96" s="3" t="s">
        <v>178</v>
      </c>
      <c r="D96" s="3" t="s">
        <v>160</v>
      </c>
      <c r="E96" s="3" t="s">
        <v>160</v>
      </c>
      <c r="F96" s="26">
        <f>SUM(G96,H96)</f>
        <v>0</v>
      </c>
      <c r="G96" s="26">
        <v>0</v>
      </c>
      <c r="H96" s="26">
        <v>0</v>
      </c>
      <c r="I96" s="26">
        <f>SUM(J96,K96)</f>
        <v>0</v>
      </c>
      <c r="J96" s="26">
        <v>0</v>
      </c>
      <c r="K96" s="26">
        <v>0</v>
      </c>
      <c r="L96" s="26">
        <f>SUM(M96,N96)</f>
        <v>0</v>
      </c>
      <c r="M96" s="26">
        <v>0</v>
      </c>
      <c r="N96" s="26">
        <v>0</v>
      </c>
    </row>
    <row r="97" spans="1:14" ht="30.75" customHeight="1">
      <c r="A97" s="3">
        <v>2412</v>
      </c>
      <c r="B97" s="4" t="s">
        <v>221</v>
      </c>
      <c r="C97" s="3" t="s">
        <v>178</v>
      </c>
      <c r="D97" s="3" t="s">
        <v>160</v>
      </c>
      <c r="E97" s="3" t="s">
        <v>167</v>
      </c>
      <c r="F97" s="26">
        <f>SUM(G97,H97)</f>
        <v>0</v>
      </c>
      <c r="G97" s="26">
        <v>0</v>
      </c>
      <c r="H97" s="26">
        <v>0</v>
      </c>
      <c r="I97" s="26">
        <f>SUM(J97,K97)</f>
        <v>0</v>
      </c>
      <c r="J97" s="26">
        <v>0</v>
      </c>
      <c r="K97" s="26">
        <v>0</v>
      </c>
      <c r="L97" s="26">
        <f>SUM(M97,N97)</f>
        <v>0</v>
      </c>
      <c r="M97" s="26">
        <v>0</v>
      </c>
      <c r="N97" s="26">
        <v>0</v>
      </c>
    </row>
    <row r="98" spans="1:14" ht="30" customHeight="1">
      <c r="A98" s="3">
        <v>2420</v>
      </c>
      <c r="B98" s="4" t="s">
        <v>222</v>
      </c>
      <c r="C98" s="3" t="s">
        <v>178</v>
      </c>
      <c r="D98" s="3" t="s">
        <v>167</v>
      </c>
      <c r="E98" s="3" t="s">
        <v>161</v>
      </c>
      <c r="F98" s="26">
        <f t="shared" ref="F98:N98" si="28">SUM(F100:F103)</f>
        <v>1500000</v>
      </c>
      <c r="G98" s="26">
        <f t="shared" si="28"/>
        <v>1500000</v>
      </c>
      <c r="H98" s="26">
        <f t="shared" si="28"/>
        <v>0</v>
      </c>
      <c r="I98" s="26">
        <f t="shared" si="28"/>
        <v>2550000</v>
      </c>
      <c r="J98" s="26">
        <f t="shared" si="28"/>
        <v>2550000</v>
      </c>
      <c r="K98" s="26">
        <f t="shared" si="28"/>
        <v>0</v>
      </c>
      <c r="L98" s="26">
        <f t="shared" si="28"/>
        <v>2478534.6</v>
      </c>
      <c r="M98" s="26">
        <f t="shared" si="28"/>
        <v>2478534.6</v>
      </c>
      <c r="N98" s="26">
        <f t="shared" si="28"/>
        <v>0</v>
      </c>
    </row>
    <row r="99" spans="1:14" ht="18" customHeight="1">
      <c r="A99" s="3"/>
      <c r="B99" s="4" t="s">
        <v>164</v>
      </c>
      <c r="C99" s="3"/>
      <c r="D99" s="3"/>
      <c r="E99" s="3"/>
      <c r="F99" s="40"/>
      <c r="G99" s="40"/>
      <c r="H99" s="40"/>
      <c r="I99" s="40"/>
      <c r="J99" s="40"/>
      <c r="K99" s="40"/>
      <c r="L99" s="40"/>
      <c r="M99" s="40"/>
      <c r="N99" s="40"/>
    </row>
    <row r="100" spans="1:14" ht="19.5" customHeight="1">
      <c r="A100" s="3">
        <v>2421</v>
      </c>
      <c r="B100" s="4" t="s">
        <v>223</v>
      </c>
      <c r="C100" s="3" t="s">
        <v>178</v>
      </c>
      <c r="D100" s="3" t="s">
        <v>167</v>
      </c>
      <c r="E100" s="3" t="s">
        <v>160</v>
      </c>
      <c r="F100" s="26">
        <f>SUM(G100,H100)</f>
        <v>1500000</v>
      </c>
      <c r="G100" s="26">
        <v>1500000</v>
      </c>
      <c r="H100" s="26">
        <v>0</v>
      </c>
      <c r="I100" s="26">
        <f>SUM(J100,K100)</f>
        <v>2550000</v>
      </c>
      <c r="J100" s="26">
        <v>2550000</v>
      </c>
      <c r="K100" s="26">
        <v>0</v>
      </c>
      <c r="L100" s="26">
        <f>SUM(M100,N100)</f>
        <v>2478534.6</v>
      </c>
      <c r="M100" s="26">
        <v>2478534.6</v>
      </c>
      <c r="N100" s="26">
        <v>0</v>
      </c>
    </row>
    <row r="101" spans="1:14" ht="20.25" customHeight="1">
      <c r="A101" s="3">
        <v>2422</v>
      </c>
      <c r="B101" s="4" t="s">
        <v>224</v>
      </c>
      <c r="C101" s="3" t="s">
        <v>178</v>
      </c>
      <c r="D101" s="3" t="s">
        <v>167</v>
      </c>
      <c r="E101" s="3" t="s">
        <v>167</v>
      </c>
      <c r="F101" s="26">
        <f>SUM(G101,H101)</f>
        <v>0</v>
      </c>
      <c r="G101" s="26">
        <v>0</v>
      </c>
      <c r="H101" s="26">
        <v>0</v>
      </c>
      <c r="I101" s="26">
        <f>SUM(J101,K101)</f>
        <v>0</v>
      </c>
      <c r="J101" s="26">
        <v>0</v>
      </c>
      <c r="K101" s="26">
        <v>0</v>
      </c>
      <c r="L101" s="26">
        <f>SUM(M101,N101)</f>
        <v>0</v>
      </c>
      <c r="M101" s="26">
        <v>0</v>
      </c>
      <c r="N101" s="26">
        <v>0</v>
      </c>
    </row>
    <row r="102" spans="1:14" ht="18" customHeight="1">
      <c r="A102" s="3">
        <v>2423</v>
      </c>
      <c r="B102" s="4" t="s">
        <v>225</v>
      </c>
      <c r="C102" s="3" t="s">
        <v>178</v>
      </c>
      <c r="D102" s="3" t="s">
        <v>167</v>
      </c>
      <c r="E102" s="3" t="s">
        <v>169</v>
      </c>
      <c r="F102" s="26">
        <f>SUM(G102,H102)</f>
        <v>0</v>
      </c>
      <c r="G102" s="26">
        <v>0</v>
      </c>
      <c r="H102" s="26">
        <v>0</v>
      </c>
      <c r="I102" s="26">
        <f>SUM(J102,K102)</f>
        <v>0</v>
      </c>
      <c r="J102" s="26">
        <v>0</v>
      </c>
      <c r="K102" s="26">
        <v>0</v>
      </c>
      <c r="L102" s="26">
        <f>SUM(M102,N102)</f>
        <v>0</v>
      </c>
      <c r="M102" s="26">
        <v>0</v>
      </c>
      <c r="N102" s="26">
        <v>0</v>
      </c>
    </row>
    <row r="103" spans="1:14" ht="18" customHeight="1">
      <c r="A103" s="3">
        <v>2424</v>
      </c>
      <c r="B103" s="4" t="s">
        <v>226</v>
      </c>
      <c r="C103" s="3" t="s">
        <v>178</v>
      </c>
      <c r="D103" s="3" t="s">
        <v>167</v>
      </c>
      <c r="E103" s="3" t="s">
        <v>178</v>
      </c>
      <c r="F103" s="26">
        <f>SUM(G103,H103)</f>
        <v>0</v>
      </c>
      <c r="G103" s="26">
        <v>0</v>
      </c>
      <c r="H103" s="26">
        <v>0</v>
      </c>
      <c r="I103" s="26">
        <f>SUM(J103,K103)</f>
        <v>0</v>
      </c>
      <c r="J103" s="26">
        <v>0</v>
      </c>
      <c r="K103" s="26">
        <v>0</v>
      </c>
      <c r="L103" s="26">
        <f>SUM(M103,N103)</f>
        <v>0</v>
      </c>
      <c r="M103" s="26">
        <v>0</v>
      </c>
      <c r="N103" s="26">
        <v>0</v>
      </c>
    </row>
    <row r="104" spans="1:14" ht="17.25" customHeight="1">
      <c r="A104" s="3">
        <v>2430</v>
      </c>
      <c r="B104" s="4" t="s">
        <v>227</v>
      </c>
      <c r="C104" s="3" t="s">
        <v>178</v>
      </c>
      <c r="D104" s="3" t="s">
        <v>169</v>
      </c>
      <c r="E104" s="3" t="s">
        <v>161</v>
      </c>
      <c r="F104" s="26">
        <f t="shared" ref="F104:N104" si="29">SUM(F106:F111)</f>
        <v>0</v>
      </c>
      <c r="G104" s="26">
        <f t="shared" si="29"/>
        <v>0</v>
      </c>
      <c r="H104" s="26">
        <f t="shared" si="29"/>
        <v>0</v>
      </c>
      <c r="I104" s="26">
        <f t="shared" si="29"/>
        <v>0</v>
      </c>
      <c r="J104" s="26">
        <f t="shared" si="29"/>
        <v>0</v>
      </c>
      <c r="K104" s="26">
        <f t="shared" si="29"/>
        <v>0</v>
      </c>
      <c r="L104" s="26">
        <f t="shared" si="29"/>
        <v>0</v>
      </c>
      <c r="M104" s="26">
        <f t="shared" si="29"/>
        <v>0</v>
      </c>
      <c r="N104" s="26">
        <f t="shared" si="29"/>
        <v>0</v>
      </c>
    </row>
    <row r="105" spans="1:14" ht="16.5" customHeight="1">
      <c r="A105" s="3"/>
      <c r="B105" s="4" t="s">
        <v>164</v>
      </c>
      <c r="C105" s="3"/>
      <c r="D105" s="3"/>
      <c r="E105" s="3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4" ht="18" customHeight="1">
      <c r="A106" s="3">
        <v>2431</v>
      </c>
      <c r="B106" s="4" t="s">
        <v>228</v>
      </c>
      <c r="C106" s="3" t="s">
        <v>178</v>
      </c>
      <c r="D106" s="3" t="s">
        <v>169</v>
      </c>
      <c r="E106" s="3" t="s">
        <v>160</v>
      </c>
      <c r="F106" s="26">
        <f t="shared" ref="F106:F111" si="30">SUM(G106,H106)</f>
        <v>0</v>
      </c>
      <c r="G106" s="26">
        <v>0</v>
      </c>
      <c r="H106" s="26">
        <v>0</v>
      </c>
      <c r="I106" s="26">
        <f t="shared" ref="I106:I111" si="31">SUM(J106,K106)</f>
        <v>0</v>
      </c>
      <c r="J106" s="26">
        <v>0</v>
      </c>
      <c r="K106" s="26">
        <v>0</v>
      </c>
      <c r="L106" s="26">
        <f t="shared" ref="L106:L111" si="32">SUM(M106,N106)</f>
        <v>0</v>
      </c>
      <c r="M106" s="26">
        <v>0</v>
      </c>
      <c r="N106" s="26">
        <v>0</v>
      </c>
    </row>
    <row r="107" spans="1:14" ht="18" customHeight="1">
      <c r="A107" s="3">
        <v>2432</v>
      </c>
      <c r="B107" s="4" t="s">
        <v>229</v>
      </c>
      <c r="C107" s="3" t="s">
        <v>178</v>
      </c>
      <c r="D107" s="3" t="s">
        <v>169</v>
      </c>
      <c r="E107" s="3" t="s">
        <v>167</v>
      </c>
      <c r="F107" s="26">
        <f t="shared" si="30"/>
        <v>0</v>
      </c>
      <c r="G107" s="26">
        <v>0</v>
      </c>
      <c r="H107" s="26">
        <v>0</v>
      </c>
      <c r="I107" s="26">
        <f t="shared" si="31"/>
        <v>0</v>
      </c>
      <c r="J107" s="26">
        <v>0</v>
      </c>
      <c r="K107" s="26">
        <v>0</v>
      </c>
      <c r="L107" s="26">
        <f t="shared" si="32"/>
        <v>0</v>
      </c>
      <c r="M107" s="26">
        <v>0</v>
      </c>
      <c r="N107" s="26">
        <v>0</v>
      </c>
    </row>
    <row r="108" spans="1:14" ht="18" customHeight="1">
      <c r="A108" s="3">
        <v>2433</v>
      </c>
      <c r="B108" s="4" t="s">
        <v>230</v>
      </c>
      <c r="C108" s="3" t="s">
        <v>178</v>
      </c>
      <c r="D108" s="3" t="s">
        <v>169</v>
      </c>
      <c r="E108" s="3" t="s">
        <v>169</v>
      </c>
      <c r="F108" s="26">
        <f t="shared" si="30"/>
        <v>0</v>
      </c>
      <c r="G108" s="26">
        <v>0</v>
      </c>
      <c r="H108" s="26">
        <v>0</v>
      </c>
      <c r="I108" s="26">
        <f t="shared" si="31"/>
        <v>0</v>
      </c>
      <c r="J108" s="26">
        <v>0</v>
      </c>
      <c r="K108" s="26">
        <v>0</v>
      </c>
      <c r="L108" s="26">
        <f t="shared" si="32"/>
        <v>0</v>
      </c>
      <c r="M108" s="26">
        <v>0</v>
      </c>
      <c r="N108" s="26">
        <v>0</v>
      </c>
    </row>
    <row r="109" spans="1:14" ht="18" customHeight="1">
      <c r="A109" s="3">
        <v>2434</v>
      </c>
      <c r="B109" s="4" t="s">
        <v>231</v>
      </c>
      <c r="C109" s="3" t="s">
        <v>178</v>
      </c>
      <c r="D109" s="3" t="s">
        <v>169</v>
      </c>
      <c r="E109" s="3" t="s">
        <v>178</v>
      </c>
      <c r="F109" s="26">
        <f t="shared" si="30"/>
        <v>0</v>
      </c>
      <c r="G109" s="26">
        <v>0</v>
      </c>
      <c r="H109" s="26">
        <v>0</v>
      </c>
      <c r="I109" s="26">
        <f t="shared" si="31"/>
        <v>0</v>
      </c>
      <c r="J109" s="26">
        <v>0</v>
      </c>
      <c r="K109" s="26">
        <v>0</v>
      </c>
      <c r="L109" s="26">
        <f t="shared" si="32"/>
        <v>0</v>
      </c>
      <c r="M109" s="26">
        <v>0</v>
      </c>
      <c r="N109" s="26">
        <v>0</v>
      </c>
    </row>
    <row r="110" spans="1:14" ht="18" customHeight="1">
      <c r="A110" s="3">
        <v>2435</v>
      </c>
      <c r="B110" s="4" t="s">
        <v>232</v>
      </c>
      <c r="C110" s="3" t="s">
        <v>178</v>
      </c>
      <c r="D110" s="3" t="s">
        <v>169</v>
      </c>
      <c r="E110" s="3" t="s">
        <v>181</v>
      </c>
      <c r="F110" s="26">
        <f t="shared" si="30"/>
        <v>0</v>
      </c>
      <c r="G110" s="26">
        <v>0</v>
      </c>
      <c r="H110" s="26">
        <v>0</v>
      </c>
      <c r="I110" s="26">
        <f t="shared" si="31"/>
        <v>0</v>
      </c>
      <c r="J110" s="26">
        <v>0</v>
      </c>
      <c r="K110" s="26">
        <v>0</v>
      </c>
      <c r="L110" s="26">
        <f t="shared" si="32"/>
        <v>0</v>
      </c>
      <c r="M110" s="26">
        <v>0</v>
      </c>
      <c r="N110" s="26">
        <v>0</v>
      </c>
    </row>
    <row r="111" spans="1:14" ht="19.5" customHeight="1">
      <c r="A111" s="3">
        <v>2436</v>
      </c>
      <c r="B111" s="4" t="s">
        <v>233</v>
      </c>
      <c r="C111" s="3" t="s">
        <v>178</v>
      </c>
      <c r="D111" s="3" t="s">
        <v>169</v>
      </c>
      <c r="E111" s="3" t="s">
        <v>184</v>
      </c>
      <c r="F111" s="26">
        <f t="shared" si="30"/>
        <v>0</v>
      </c>
      <c r="G111" s="26">
        <v>0</v>
      </c>
      <c r="H111" s="26">
        <v>0</v>
      </c>
      <c r="I111" s="26">
        <f t="shared" si="31"/>
        <v>0</v>
      </c>
      <c r="J111" s="26">
        <v>0</v>
      </c>
      <c r="K111" s="26">
        <v>0</v>
      </c>
      <c r="L111" s="26">
        <f t="shared" si="32"/>
        <v>0</v>
      </c>
      <c r="M111" s="26">
        <v>0</v>
      </c>
      <c r="N111" s="26">
        <v>0</v>
      </c>
    </row>
    <row r="112" spans="1:14" ht="33.75" customHeight="1">
      <c r="A112" s="3">
        <v>2440</v>
      </c>
      <c r="B112" s="4" t="s">
        <v>234</v>
      </c>
      <c r="C112" s="3" t="s">
        <v>178</v>
      </c>
      <c r="D112" s="3" t="s">
        <v>178</v>
      </c>
      <c r="E112" s="3" t="s">
        <v>161</v>
      </c>
      <c r="F112" s="26">
        <f t="shared" ref="F112:N112" si="33">SUM(F114:F116)</f>
        <v>0</v>
      </c>
      <c r="G112" s="26">
        <f t="shared" si="33"/>
        <v>0</v>
      </c>
      <c r="H112" s="26">
        <f t="shared" si="33"/>
        <v>0</v>
      </c>
      <c r="I112" s="26">
        <f t="shared" si="33"/>
        <v>0</v>
      </c>
      <c r="J112" s="26">
        <f t="shared" si="33"/>
        <v>0</v>
      </c>
      <c r="K112" s="26">
        <f t="shared" si="33"/>
        <v>0</v>
      </c>
      <c r="L112" s="26">
        <f t="shared" si="33"/>
        <v>0</v>
      </c>
      <c r="M112" s="26">
        <f t="shared" si="33"/>
        <v>0</v>
      </c>
      <c r="N112" s="26">
        <f t="shared" si="33"/>
        <v>0</v>
      </c>
    </row>
    <row r="113" spans="1:14" ht="17.25" customHeight="1">
      <c r="A113" s="3"/>
      <c r="B113" s="4" t="s">
        <v>164</v>
      </c>
      <c r="C113" s="3"/>
      <c r="D113" s="3"/>
      <c r="E113" s="3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30" customHeight="1">
      <c r="A114" s="3">
        <v>2441</v>
      </c>
      <c r="B114" s="4" t="s">
        <v>235</v>
      </c>
      <c r="C114" s="3" t="s">
        <v>178</v>
      </c>
      <c r="D114" s="3" t="s">
        <v>178</v>
      </c>
      <c r="E114" s="3" t="s">
        <v>160</v>
      </c>
      <c r="F114" s="26">
        <f>SUM(G114,H114)</f>
        <v>0</v>
      </c>
      <c r="G114" s="26">
        <v>0</v>
      </c>
      <c r="H114" s="26">
        <v>0</v>
      </c>
      <c r="I114" s="26">
        <f>SUM(J114,K114)</f>
        <v>0</v>
      </c>
      <c r="J114" s="26">
        <v>0</v>
      </c>
      <c r="K114" s="26">
        <v>0</v>
      </c>
      <c r="L114" s="26">
        <f>SUM(M114,N114)</f>
        <v>0</v>
      </c>
      <c r="M114" s="26">
        <v>0</v>
      </c>
      <c r="N114" s="26">
        <v>0</v>
      </c>
    </row>
    <row r="115" spans="1:14" ht="20.25" customHeight="1">
      <c r="A115" s="3">
        <v>2442</v>
      </c>
      <c r="B115" s="4" t="s">
        <v>236</v>
      </c>
      <c r="C115" s="3" t="s">
        <v>178</v>
      </c>
      <c r="D115" s="3" t="s">
        <v>178</v>
      </c>
      <c r="E115" s="3" t="s">
        <v>167</v>
      </c>
      <c r="F115" s="26">
        <f>SUM(G115,H115)</f>
        <v>0</v>
      </c>
      <c r="G115" s="26">
        <v>0</v>
      </c>
      <c r="H115" s="26">
        <v>0</v>
      </c>
      <c r="I115" s="26">
        <f>SUM(J115,K115)</f>
        <v>0</v>
      </c>
      <c r="J115" s="26">
        <v>0</v>
      </c>
      <c r="K115" s="26">
        <v>0</v>
      </c>
      <c r="L115" s="26">
        <f>SUM(M115,N115)</f>
        <v>0</v>
      </c>
      <c r="M115" s="26">
        <v>0</v>
      </c>
      <c r="N115" s="26">
        <v>0</v>
      </c>
    </row>
    <row r="116" spans="1:14" ht="18" customHeight="1">
      <c r="A116" s="3">
        <v>2443</v>
      </c>
      <c r="B116" s="4" t="s">
        <v>237</v>
      </c>
      <c r="C116" s="3" t="s">
        <v>178</v>
      </c>
      <c r="D116" s="3" t="s">
        <v>178</v>
      </c>
      <c r="E116" s="3" t="s">
        <v>169</v>
      </c>
      <c r="F116" s="26">
        <f>SUM(G116,H116)</f>
        <v>0</v>
      </c>
      <c r="G116" s="26">
        <v>0</v>
      </c>
      <c r="H116" s="26">
        <v>0</v>
      </c>
      <c r="I116" s="26">
        <f>SUM(J116,K116)</f>
        <v>0</v>
      </c>
      <c r="J116" s="26">
        <v>0</v>
      </c>
      <c r="K116" s="26">
        <v>0</v>
      </c>
      <c r="L116" s="26">
        <f>SUM(M116,N116)</f>
        <v>0</v>
      </c>
      <c r="M116" s="26">
        <v>0</v>
      </c>
      <c r="N116" s="26">
        <v>0</v>
      </c>
    </row>
    <row r="117" spans="1:14" ht="18" customHeight="1">
      <c r="A117" s="3">
        <v>2450</v>
      </c>
      <c r="B117" s="4" t="s">
        <v>238</v>
      </c>
      <c r="C117" s="3" t="s">
        <v>178</v>
      </c>
      <c r="D117" s="3" t="s">
        <v>181</v>
      </c>
      <c r="E117" s="3" t="s">
        <v>161</v>
      </c>
      <c r="F117" s="26">
        <f t="shared" ref="F117:N117" si="34">SUM(F119:F123)</f>
        <v>9100000</v>
      </c>
      <c r="G117" s="26">
        <f t="shared" si="34"/>
        <v>9100000</v>
      </c>
      <c r="H117" s="26">
        <f t="shared" si="34"/>
        <v>0</v>
      </c>
      <c r="I117" s="26">
        <f t="shared" si="34"/>
        <v>17000000</v>
      </c>
      <c r="J117" s="26">
        <f t="shared" si="34"/>
        <v>17000000</v>
      </c>
      <c r="K117" s="26">
        <f t="shared" si="34"/>
        <v>0</v>
      </c>
      <c r="L117" s="26">
        <f t="shared" si="34"/>
        <v>16568560</v>
      </c>
      <c r="M117" s="26">
        <f t="shared" si="34"/>
        <v>16568560</v>
      </c>
      <c r="N117" s="26">
        <f t="shared" si="34"/>
        <v>0</v>
      </c>
    </row>
    <row r="118" spans="1:14" ht="19.5" customHeight="1">
      <c r="A118" s="3"/>
      <c r="B118" s="4" t="s">
        <v>164</v>
      </c>
      <c r="C118" s="3"/>
      <c r="D118" s="3"/>
      <c r="E118" s="3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21" customHeight="1">
      <c r="A119" s="3">
        <v>2451</v>
      </c>
      <c r="B119" s="4" t="s">
        <v>239</v>
      </c>
      <c r="C119" s="3" t="s">
        <v>178</v>
      </c>
      <c r="D119" s="3" t="s">
        <v>181</v>
      </c>
      <c r="E119" s="3" t="s">
        <v>160</v>
      </c>
      <c r="F119" s="26">
        <f>SUM(G119,H119)</f>
        <v>9100000</v>
      </c>
      <c r="G119" s="26">
        <v>9100000</v>
      </c>
      <c r="H119" s="26">
        <v>0</v>
      </c>
      <c r="I119" s="26">
        <f>SUM(J119,K119)</f>
        <v>17000000</v>
      </c>
      <c r="J119" s="26">
        <v>17000000</v>
      </c>
      <c r="K119" s="26">
        <v>0</v>
      </c>
      <c r="L119" s="26">
        <f>SUM(M119,N119)</f>
        <v>16568560</v>
      </c>
      <c r="M119" s="26">
        <v>16568560</v>
      </c>
      <c r="N119" s="26">
        <v>0</v>
      </c>
    </row>
    <row r="120" spans="1:14" ht="20.25" customHeight="1">
      <c r="A120" s="3">
        <v>2452</v>
      </c>
      <c r="B120" s="4" t="s">
        <v>240</v>
      </c>
      <c r="C120" s="3" t="s">
        <v>178</v>
      </c>
      <c r="D120" s="3" t="s">
        <v>181</v>
      </c>
      <c r="E120" s="3" t="s">
        <v>167</v>
      </c>
      <c r="F120" s="26">
        <f>SUM(G120,H120)</f>
        <v>0</v>
      </c>
      <c r="G120" s="26">
        <v>0</v>
      </c>
      <c r="H120" s="26">
        <v>0</v>
      </c>
      <c r="I120" s="26">
        <f>SUM(J120,K120)</f>
        <v>0</v>
      </c>
      <c r="J120" s="26">
        <v>0</v>
      </c>
      <c r="K120" s="26">
        <v>0</v>
      </c>
      <c r="L120" s="26">
        <f>SUM(M120,N120)</f>
        <v>0</v>
      </c>
      <c r="M120" s="26">
        <v>0</v>
      </c>
      <c r="N120" s="26">
        <v>0</v>
      </c>
    </row>
    <row r="121" spans="1:14" ht="18.75" customHeight="1">
      <c r="A121" s="3">
        <v>2453</v>
      </c>
      <c r="B121" s="4" t="s">
        <v>241</v>
      </c>
      <c r="C121" s="3" t="s">
        <v>178</v>
      </c>
      <c r="D121" s="3" t="s">
        <v>181</v>
      </c>
      <c r="E121" s="3" t="s">
        <v>169</v>
      </c>
      <c r="F121" s="26">
        <f>SUM(G121,H121)</f>
        <v>0</v>
      </c>
      <c r="G121" s="26">
        <v>0</v>
      </c>
      <c r="H121" s="26">
        <v>0</v>
      </c>
      <c r="I121" s="26">
        <f>SUM(J121,K121)</f>
        <v>0</v>
      </c>
      <c r="J121" s="26">
        <v>0</v>
      </c>
      <c r="K121" s="26">
        <v>0</v>
      </c>
      <c r="L121" s="26">
        <f>SUM(M121,N121)</f>
        <v>0</v>
      </c>
      <c r="M121" s="26">
        <v>0</v>
      </c>
      <c r="N121" s="26">
        <v>0</v>
      </c>
    </row>
    <row r="122" spans="1:14" ht="19.5" customHeight="1">
      <c r="A122" s="3">
        <v>2454</v>
      </c>
      <c r="B122" s="4" t="s">
        <v>242</v>
      </c>
      <c r="C122" s="3" t="s">
        <v>178</v>
      </c>
      <c r="D122" s="3" t="s">
        <v>181</v>
      </c>
      <c r="E122" s="3" t="s">
        <v>178</v>
      </c>
      <c r="F122" s="26">
        <f>SUM(G122,H122)</f>
        <v>0</v>
      </c>
      <c r="G122" s="26">
        <v>0</v>
      </c>
      <c r="H122" s="26">
        <v>0</v>
      </c>
      <c r="I122" s="26">
        <f>SUM(J122,K122)</f>
        <v>0</v>
      </c>
      <c r="J122" s="26">
        <v>0</v>
      </c>
      <c r="K122" s="26">
        <v>0</v>
      </c>
      <c r="L122" s="26">
        <f>SUM(M122,N122)</f>
        <v>0</v>
      </c>
      <c r="M122" s="26">
        <v>0</v>
      </c>
      <c r="N122" s="26">
        <v>0</v>
      </c>
    </row>
    <row r="123" spans="1:14" ht="19.5" customHeight="1">
      <c r="A123" s="3">
        <v>2455</v>
      </c>
      <c r="B123" s="4" t="s">
        <v>243</v>
      </c>
      <c r="C123" s="3" t="s">
        <v>178</v>
      </c>
      <c r="D123" s="3" t="s">
        <v>181</v>
      </c>
      <c r="E123" s="3" t="s">
        <v>181</v>
      </c>
      <c r="F123" s="26">
        <f>SUM(G123,H123)</f>
        <v>0</v>
      </c>
      <c r="G123" s="26">
        <v>0</v>
      </c>
      <c r="H123" s="26">
        <v>0</v>
      </c>
      <c r="I123" s="26">
        <f>SUM(J123,K123)</f>
        <v>0</v>
      </c>
      <c r="J123" s="26">
        <v>0</v>
      </c>
      <c r="K123" s="26">
        <v>0</v>
      </c>
      <c r="L123" s="26">
        <f>SUM(M123,N123)</f>
        <v>0</v>
      </c>
      <c r="M123" s="26">
        <v>0</v>
      </c>
      <c r="N123" s="26">
        <v>0</v>
      </c>
    </row>
    <row r="124" spans="1:14" ht="21.75" customHeight="1">
      <c r="A124" s="3">
        <v>2460</v>
      </c>
      <c r="B124" s="4" t="s">
        <v>244</v>
      </c>
      <c r="C124" s="3" t="s">
        <v>178</v>
      </c>
      <c r="D124" s="3" t="s">
        <v>184</v>
      </c>
      <c r="E124" s="3" t="s">
        <v>161</v>
      </c>
      <c r="F124" s="26">
        <f t="shared" ref="F124:N124" si="35">SUM(F126)</f>
        <v>0</v>
      </c>
      <c r="G124" s="26">
        <f t="shared" si="35"/>
        <v>0</v>
      </c>
      <c r="H124" s="26">
        <f t="shared" si="35"/>
        <v>0</v>
      </c>
      <c r="I124" s="26">
        <f t="shared" si="35"/>
        <v>0</v>
      </c>
      <c r="J124" s="26">
        <f t="shared" si="35"/>
        <v>0</v>
      </c>
      <c r="K124" s="26">
        <f t="shared" si="35"/>
        <v>0</v>
      </c>
      <c r="L124" s="26">
        <f t="shared" si="35"/>
        <v>0</v>
      </c>
      <c r="M124" s="26">
        <f t="shared" si="35"/>
        <v>0</v>
      </c>
      <c r="N124" s="26">
        <f t="shared" si="35"/>
        <v>0</v>
      </c>
    </row>
    <row r="125" spans="1:14" ht="18" customHeight="1">
      <c r="A125" s="3"/>
      <c r="B125" s="4" t="s">
        <v>164</v>
      </c>
      <c r="C125" s="3"/>
      <c r="D125" s="3"/>
      <c r="E125" s="3"/>
      <c r="F125" s="40"/>
      <c r="G125" s="40"/>
      <c r="H125" s="40"/>
      <c r="I125" s="40"/>
      <c r="J125" s="40"/>
      <c r="K125" s="40"/>
      <c r="L125" s="40"/>
      <c r="M125" s="40"/>
      <c r="N125" s="40"/>
    </row>
    <row r="126" spans="1:14" ht="19.5" customHeight="1">
      <c r="A126" s="3">
        <v>2461</v>
      </c>
      <c r="B126" s="4" t="s">
        <v>244</v>
      </c>
      <c r="C126" s="3" t="s">
        <v>178</v>
      </c>
      <c r="D126" s="3" t="s">
        <v>184</v>
      </c>
      <c r="E126" s="3" t="s">
        <v>160</v>
      </c>
      <c r="F126" s="26">
        <f>SUM(G126,H126)</f>
        <v>0</v>
      </c>
      <c r="G126" s="26">
        <v>0</v>
      </c>
      <c r="H126" s="26">
        <v>0</v>
      </c>
      <c r="I126" s="26">
        <f>SUM(J126,K126)</f>
        <v>0</v>
      </c>
      <c r="J126" s="26">
        <v>0</v>
      </c>
      <c r="K126" s="26">
        <v>0</v>
      </c>
      <c r="L126" s="26">
        <f>SUM(M126,N126)</f>
        <v>0</v>
      </c>
      <c r="M126" s="26">
        <v>0</v>
      </c>
      <c r="N126" s="26">
        <v>0</v>
      </c>
    </row>
    <row r="127" spans="1:14" ht="18.75" customHeight="1">
      <c r="A127" s="3">
        <v>2470</v>
      </c>
      <c r="B127" s="4" t="s">
        <v>245</v>
      </c>
      <c r="C127" s="3" t="s">
        <v>178</v>
      </c>
      <c r="D127" s="3" t="s">
        <v>187</v>
      </c>
      <c r="E127" s="3" t="s">
        <v>161</v>
      </c>
      <c r="F127" s="26">
        <f t="shared" ref="F127:N127" si="36">SUM(F129:F132)</f>
        <v>0</v>
      </c>
      <c r="G127" s="26">
        <f t="shared" si="36"/>
        <v>0</v>
      </c>
      <c r="H127" s="26">
        <f t="shared" si="36"/>
        <v>0</v>
      </c>
      <c r="I127" s="26">
        <f t="shared" si="36"/>
        <v>0</v>
      </c>
      <c r="J127" s="26">
        <f t="shared" si="36"/>
        <v>0</v>
      </c>
      <c r="K127" s="26">
        <f t="shared" si="36"/>
        <v>0</v>
      </c>
      <c r="L127" s="26">
        <f t="shared" si="36"/>
        <v>0</v>
      </c>
      <c r="M127" s="26">
        <f t="shared" si="36"/>
        <v>0</v>
      </c>
      <c r="N127" s="26">
        <f t="shared" si="36"/>
        <v>0</v>
      </c>
    </row>
    <row r="128" spans="1:14" ht="18" customHeight="1">
      <c r="A128" s="3"/>
      <c r="B128" s="4" t="s">
        <v>164</v>
      </c>
      <c r="C128" s="3"/>
      <c r="D128" s="3"/>
      <c r="E128" s="3"/>
      <c r="F128" s="40"/>
      <c r="G128" s="40"/>
      <c r="H128" s="40"/>
      <c r="I128" s="40"/>
      <c r="J128" s="40"/>
      <c r="K128" s="40"/>
      <c r="L128" s="40"/>
      <c r="M128" s="40"/>
      <c r="N128" s="40"/>
    </row>
    <row r="129" spans="1:14" ht="34.5" customHeight="1">
      <c r="A129" s="3">
        <v>2471</v>
      </c>
      <c r="B129" s="4" t="s">
        <v>246</v>
      </c>
      <c r="C129" s="3" t="s">
        <v>178</v>
      </c>
      <c r="D129" s="3" t="s">
        <v>187</v>
      </c>
      <c r="E129" s="3" t="s">
        <v>160</v>
      </c>
      <c r="F129" s="26">
        <f>SUM(G129,H129)</f>
        <v>0</v>
      </c>
      <c r="G129" s="26">
        <v>0</v>
      </c>
      <c r="H129" s="26">
        <v>0</v>
      </c>
      <c r="I129" s="26">
        <f>SUM(J129,K129)</f>
        <v>0</v>
      </c>
      <c r="J129" s="26">
        <v>0</v>
      </c>
      <c r="K129" s="26">
        <v>0</v>
      </c>
      <c r="L129" s="26">
        <f>SUM(M129,N129)</f>
        <v>0</v>
      </c>
      <c r="M129" s="26">
        <v>0</v>
      </c>
      <c r="N129" s="26">
        <v>0</v>
      </c>
    </row>
    <row r="130" spans="1:14" ht="18.75" customHeight="1">
      <c r="A130" s="3">
        <v>2472</v>
      </c>
      <c r="B130" s="4" t="s">
        <v>247</v>
      </c>
      <c r="C130" s="3" t="s">
        <v>178</v>
      </c>
      <c r="D130" s="3" t="s">
        <v>187</v>
      </c>
      <c r="E130" s="3" t="s">
        <v>167</v>
      </c>
      <c r="F130" s="26">
        <f>SUM(G130,H130)</f>
        <v>0</v>
      </c>
      <c r="G130" s="26">
        <v>0</v>
      </c>
      <c r="H130" s="26">
        <v>0</v>
      </c>
      <c r="I130" s="26">
        <f>SUM(J130,K130)</f>
        <v>0</v>
      </c>
      <c r="J130" s="26">
        <v>0</v>
      </c>
      <c r="K130" s="26">
        <v>0</v>
      </c>
      <c r="L130" s="26">
        <f>SUM(M130,N130)</f>
        <v>0</v>
      </c>
      <c r="M130" s="26">
        <v>0</v>
      </c>
      <c r="N130" s="26">
        <v>0</v>
      </c>
    </row>
    <row r="131" spans="1:14" ht="21.75" customHeight="1">
      <c r="A131" s="3">
        <v>2473</v>
      </c>
      <c r="B131" s="4" t="s">
        <v>248</v>
      </c>
      <c r="C131" s="3" t="s">
        <v>178</v>
      </c>
      <c r="D131" s="3" t="s">
        <v>187</v>
      </c>
      <c r="E131" s="3" t="s">
        <v>169</v>
      </c>
      <c r="F131" s="26">
        <f>SUM(G131,H131)</f>
        <v>0</v>
      </c>
      <c r="G131" s="26">
        <v>0</v>
      </c>
      <c r="H131" s="26">
        <v>0</v>
      </c>
      <c r="I131" s="26">
        <f>SUM(J131,K131)</f>
        <v>0</v>
      </c>
      <c r="J131" s="26">
        <v>0</v>
      </c>
      <c r="K131" s="26">
        <v>0</v>
      </c>
      <c r="L131" s="26">
        <f>SUM(M131,N131)</f>
        <v>0</v>
      </c>
      <c r="M131" s="26">
        <v>0</v>
      </c>
      <c r="N131" s="26">
        <v>0</v>
      </c>
    </row>
    <row r="132" spans="1:14" ht="18.75" customHeight="1">
      <c r="A132" s="3">
        <v>2474</v>
      </c>
      <c r="B132" s="4" t="s">
        <v>249</v>
      </c>
      <c r="C132" s="3" t="s">
        <v>178</v>
      </c>
      <c r="D132" s="3" t="s">
        <v>187</v>
      </c>
      <c r="E132" s="3" t="s">
        <v>178</v>
      </c>
      <c r="F132" s="26">
        <f>SUM(G132,H132)</f>
        <v>0</v>
      </c>
      <c r="G132" s="26">
        <v>0</v>
      </c>
      <c r="H132" s="26">
        <v>0</v>
      </c>
      <c r="I132" s="26">
        <f>SUM(J132,K132)</f>
        <v>0</v>
      </c>
      <c r="J132" s="26">
        <v>0</v>
      </c>
      <c r="K132" s="26">
        <v>0</v>
      </c>
      <c r="L132" s="26">
        <f>SUM(M132,N132)</f>
        <v>0</v>
      </c>
      <c r="M132" s="26">
        <v>0</v>
      </c>
      <c r="N132" s="26">
        <v>0</v>
      </c>
    </row>
    <row r="133" spans="1:14" ht="30" customHeight="1">
      <c r="A133" s="3">
        <v>2480</v>
      </c>
      <c r="B133" s="4" t="s">
        <v>250</v>
      </c>
      <c r="C133" s="3" t="s">
        <v>178</v>
      </c>
      <c r="D133" s="3" t="s">
        <v>189</v>
      </c>
      <c r="E133" s="3" t="s">
        <v>161</v>
      </c>
      <c r="F133" s="26">
        <f t="shared" ref="F133:N133" si="37">SUM(F135:F141)</f>
        <v>0</v>
      </c>
      <c r="G133" s="26">
        <f t="shared" si="37"/>
        <v>0</v>
      </c>
      <c r="H133" s="26">
        <f t="shared" si="37"/>
        <v>0</v>
      </c>
      <c r="I133" s="26">
        <f t="shared" si="37"/>
        <v>0</v>
      </c>
      <c r="J133" s="26">
        <f t="shared" si="37"/>
        <v>0</v>
      </c>
      <c r="K133" s="26">
        <f t="shared" si="37"/>
        <v>0</v>
      </c>
      <c r="L133" s="26">
        <f t="shared" si="37"/>
        <v>0</v>
      </c>
      <c r="M133" s="26">
        <f t="shared" si="37"/>
        <v>0</v>
      </c>
      <c r="N133" s="26">
        <f t="shared" si="37"/>
        <v>0</v>
      </c>
    </row>
    <row r="134" spans="1:14" ht="15" customHeight="1">
      <c r="A134" s="3"/>
      <c r="B134" s="4" t="s">
        <v>164</v>
      </c>
      <c r="C134" s="3"/>
      <c r="D134" s="3"/>
      <c r="E134" s="3"/>
      <c r="F134" s="40"/>
      <c r="G134" s="40"/>
      <c r="H134" s="40"/>
      <c r="I134" s="40"/>
      <c r="J134" s="40"/>
      <c r="K134" s="40"/>
      <c r="L134" s="40"/>
      <c r="M134" s="40"/>
      <c r="N134" s="40"/>
    </row>
    <row r="135" spans="1:14" ht="39.950000000000003" customHeight="1">
      <c r="A135" s="3">
        <v>2481</v>
      </c>
      <c r="B135" s="4" t="s">
        <v>251</v>
      </c>
      <c r="C135" s="3" t="s">
        <v>178</v>
      </c>
      <c r="D135" s="3" t="s">
        <v>189</v>
      </c>
      <c r="E135" s="3" t="s">
        <v>160</v>
      </c>
      <c r="F135" s="26">
        <f t="shared" ref="F135:F141" si="38">SUM(G135,H135)</f>
        <v>0</v>
      </c>
      <c r="G135" s="26">
        <v>0</v>
      </c>
      <c r="H135" s="26">
        <v>0</v>
      </c>
      <c r="I135" s="26">
        <f t="shared" ref="I135:I141" si="39">SUM(J135,K135)</f>
        <v>0</v>
      </c>
      <c r="J135" s="26">
        <v>0</v>
      </c>
      <c r="K135" s="26">
        <v>0</v>
      </c>
      <c r="L135" s="26">
        <f t="shared" ref="L135:L141" si="40">SUM(M135,N135)</f>
        <v>0</v>
      </c>
      <c r="M135" s="26">
        <v>0</v>
      </c>
      <c r="N135" s="26">
        <v>0</v>
      </c>
    </row>
    <row r="136" spans="1:14" ht="39.950000000000003" customHeight="1">
      <c r="A136" s="3">
        <v>2482</v>
      </c>
      <c r="B136" s="4" t="s">
        <v>252</v>
      </c>
      <c r="C136" s="3" t="s">
        <v>178</v>
      </c>
      <c r="D136" s="3" t="s">
        <v>189</v>
      </c>
      <c r="E136" s="3" t="s">
        <v>167</v>
      </c>
      <c r="F136" s="26">
        <f t="shared" si="38"/>
        <v>0</v>
      </c>
      <c r="G136" s="26">
        <v>0</v>
      </c>
      <c r="H136" s="26">
        <v>0</v>
      </c>
      <c r="I136" s="26">
        <f t="shared" si="39"/>
        <v>0</v>
      </c>
      <c r="J136" s="26">
        <v>0</v>
      </c>
      <c r="K136" s="26">
        <v>0</v>
      </c>
      <c r="L136" s="26">
        <f t="shared" si="40"/>
        <v>0</v>
      </c>
      <c r="M136" s="26">
        <v>0</v>
      </c>
      <c r="N136" s="26">
        <v>0</v>
      </c>
    </row>
    <row r="137" spans="1:14" ht="39.950000000000003" customHeight="1">
      <c r="A137" s="3">
        <v>2483</v>
      </c>
      <c r="B137" s="4" t="s">
        <v>253</v>
      </c>
      <c r="C137" s="3" t="s">
        <v>178</v>
      </c>
      <c r="D137" s="3" t="s">
        <v>189</v>
      </c>
      <c r="E137" s="3" t="s">
        <v>169</v>
      </c>
      <c r="F137" s="26">
        <f t="shared" si="38"/>
        <v>0</v>
      </c>
      <c r="G137" s="26">
        <v>0</v>
      </c>
      <c r="H137" s="26">
        <v>0</v>
      </c>
      <c r="I137" s="26">
        <f t="shared" si="39"/>
        <v>0</v>
      </c>
      <c r="J137" s="26">
        <v>0</v>
      </c>
      <c r="K137" s="26">
        <v>0</v>
      </c>
      <c r="L137" s="26">
        <f t="shared" si="40"/>
        <v>0</v>
      </c>
      <c r="M137" s="26">
        <v>0</v>
      </c>
      <c r="N137" s="26">
        <v>0</v>
      </c>
    </row>
    <row r="138" spans="1:14" ht="39.950000000000003" customHeight="1">
      <c r="A138" s="3">
        <v>2484</v>
      </c>
      <c r="B138" s="4" t="s">
        <v>254</v>
      </c>
      <c r="C138" s="3" t="s">
        <v>178</v>
      </c>
      <c r="D138" s="3" t="s">
        <v>189</v>
      </c>
      <c r="E138" s="3" t="s">
        <v>178</v>
      </c>
      <c r="F138" s="26">
        <f t="shared" si="38"/>
        <v>0</v>
      </c>
      <c r="G138" s="26">
        <v>0</v>
      </c>
      <c r="H138" s="26">
        <v>0</v>
      </c>
      <c r="I138" s="26">
        <f t="shared" si="39"/>
        <v>0</v>
      </c>
      <c r="J138" s="26">
        <v>0</v>
      </c>
      <c r="K138" s="26">
        <v>0</v>
      </c>
      <c r="L138" s="26">
        <f t="shared" si="40"/>
        <v>0</v>
      </c>
      <c r="M138" s="26">
        <v>0</v>
      </c>
      <c r="N138" s="26">
        <v>0</v>
      </c>
    </row>
    <row r="139" spans="1:14" ht="33.75" customHeight="1">
      <c r="A139" s="3">
        <v>2485</v>
      </c>
      <c r="B139" s="4" t="s">
        <v>255</v>
      </c>
      <c r="C139" s="3" t="s">
        <v>178</v>
      </c>
      <c r="D139" s="3" t="s">
        <v>189</v>
      </c>
      <c r="E139" s="3" t="s">
        <v>181</v>
      </c>
      <c r="F139" s="26">
        <f t="shared" si="38"/>
        <v>0</v>
      </c>
      <c r="G139" s="26">
        <v>0</v>
      </c>
      <c r="H139" s="26">
        <v>0</v>
      </c>
      <c r="I139" s="26">
        <f t="shared" si="39"/>
        <v>0</v>
      </c>
      <c r="J139" s="26">
        <v>0</v>
      </c>
      <c r="K139" s="26">
        <v>0</v>
      </c>
      <c r="L139" s="26">
        <f t="shared" si="40"/>
        <v>0</v>
      </c>
      <c r="M139" s="26">
        <v>0</v>
      </c>
      <c r="N139" s="26">
        <v>0</v>
      </c>
    </row>
    <row r="140" spans="1:14" ht="32.25" customHeight="1">
      <c r="A140" s="3">
        <v>2486</v>
      </c>
      <c r="B140" s="4" t="s">
        <v>256</v>
      </c>
      <c r="C140" s="3" t="s">
        <v>178</v>
      </c>
      <c r="D140" s="3" t="s">
        <v>189</v>
      </c>
      <c r="E140" s="3" t="s">
        <v>184</v>
      </c>
      <c r="F140" s="26">
        <f t="shared" si="38"/>
        <v>0</v>
      </c>
      <c r="G140" s="26">
        <v>0</v>
      </c>
      <c r="H140" s="26">
        <v>0</v>
      </c>
      <c r="I140" s="26">
        <f t="shared" si="39"/>
        <v>0</v>
      </c>
      <c r="J140" s="26">
        <v>0</v>
      </c>
      <c r="K140" s="26">
        <v>0</v>
      </c>
      <c r="L140" s="26">
        <f t="shared" si="40"/>
        <v>0</v>
      </c>
      <c r="M140" s="26">
        <v>0</v>
      </c>
      <c r="N140" s="26">
        <v>0</v>
      </c>
    </row>
    <row r="141" spans="1:14" ht="32.25" customHeight="1">
      <c r="A141" s="3">
        <v>2487</v>
      </c>
      <c r="B141" s="4" t="s">
        <v>257</v>
      </c>
      <c r="C141" s="3" t="s">
        <v>178</v>
      </c>
      <c r="D141" s="3" t="s">
        <v>189</v>
      </c>
      <c r="E141" s="3" t="s">
        <v>187</v>
      </c>
      <c r="F141" s="26">
        <f t="shared" si="38"/>
        <v>0</v>
      </c>
      <c r="G141" s="26">
        <v>0</v>
      </c>
      <c r="H141" s="26">
        <v>0</v>
      </c>
      <c r="I141" s="26">
        <f t="shared" si="39"/>
        <v>0</v>
      </c>
      <c r="J141" s="26">
        <v>0</v>
      </c>
      <c r="K141" s="26">
        <v>0</v>
      </c>
      <c r="L141" s="26">
        <f t="shared" si="40"/>
        <v>0</v>
      </c>
      <c r="M141" s="26">
        <v>0</v>
      </c>
      <c r="N141" s="26">
        <v>0</v>
      </c>
    </row>
    <row r="142" spans="1:14" ht="33.75" customHeight="1">
      <c r="A142" s="3">
        <v>2490</v>
      </c>
      <c r="B142" s="4" t="s">
        <v>258</v>
      </c>
      <c r="C142" s="3" t="s">
        <v>178</v>
      </c>
      <c r="D142" s="3" t="s">
        <v>259</v>
      </c>
      <c r="E142" s="3" t="s">
        <v>161</v>
      </c>
      <c r="F142" s="26">
        <f t="shared" ref="F142:N142" si="41">SUM(F144)</f>
        <v>0</v>
      </c>
      <c r="G142" s="26">
        <f t="shared" si="41"/>
        <v>0</v>
      </c>
      <c r="H142" s="26">
        <f t="shared" si="41"/>
        <v>0</v>
      </c>
      <c r="I142" s="26">
        <f t="shared" si="41"/>
        <v>-8754700</v>
      </c>
      <c r="J142" s="26">
        <f t="shared" si="41"/>
        <v>0</v>
      </c>
      <c r="K142" s="26">
        <f t="shared" si="41"/>
        <v>-8754700</v>
      </c>
      <c r="L142" s="26">
        <f t="shared" si="41"/>
        <v>-10168200</v>
      </c>
      <c r="M142" s="26">
        <f t="shared" si="41"/>
        <v>0</v>
      </c>
      <c r="N142" s="26">
        <f t="shared" si="41"/>
        <v>-10168200</v>
      </c>
    </row>
    <row r="143" spans="1:14" ht="15" customHeight="1">
      <c r="A143" s="3"/>
      <c r="B143" s="4" t="s">
        <v>164</v>
      </c>
      <c r="C143" s="3"/>
      <c r="D143" s="3"/>
      <c r="E143" s="3"/>
      <c r="F143" s="40"/>
      <c r="G143" s="40"/>
      <c r="H143" s="40"/>
      <c r="I143" s="40"/>
      <c r="J143" s="40"/>
      <c r="K143" s="40"/>
      <c r="L143" s="40"/>
      <c r="M143" s="40"/>
      <c r="N143" s="40"/>
    </row>
    <row r="144" spans="1:14" ht="33" customHeight="1">
      <c r="A144" s="3">
        <v>2491</v>
      </c>
      <c r="B144" s="4" t="s">
        <v>258</v>
      </c>
      <c r="C144" s="3" t="s">
        <v>178</v>
      </c>
      <c r="D144" s="3" t="s">
        <v>259</v>
      </c>
      <c r="E144" s="3" t="s">
        <v>160</v>
      </c>
      <c r="F144" s="26">
        <f>SUM(G144,H144)</f>
        <v>0</v>
      </c>
      <c r="G144" s="26">
        <v>0</v>
      </c>
      <c r="H144" s="26">
        <v>0</v>
      </c>
      <c r="I144" s="26">
        <f>SUM(J144,K144)</f>
        <v>-8754700</v>
      </c>
      <c r="J144" s="26">
        <v>0</v>
      </c>
      <c r="K144" s="26">
        <v>-8754700</v>
      </c>
      <c r="L144" s="26">
        <f>SUM(M144,N144)</f>
        <v>-10168200</v>
      </c>
      <c r="M144" s="26">
        <v>0</v>
      </c>
      <c r="N144" s="26">
        <v>-10168200</v>
      </c>
    </row>
    <row r="145" spans="1:14" ht="39.950000000000003" customHeight="1">
      <c r="A145" s="3">
        <v>2500</v>
      </c>
      <c r="B145" s="4" t="s">
        <v>260</v>
      </c>
      <c r="C145" s="3" t="s">
        <v>181</v>
      </c>
      <c r="D145" s="3" t="s">
        <v>161</v>
      </c>
      <c r="E145" s="3" t="s">
        <v>161</v>
      </c>
      <c r="F145" s="26">
        <f t="shared" ref="F145:N145" si="42">SUM(F147,F150,F153,F156,F159,F162)</f>
        <v>8920000</v>
      </c>
      <c r="G145" s="26">
        <f t="shared" si="42"/>
        <v>8920000</v>
      </c>
      <c r="H145" s="26">
        <f t="shared" si="42"/>
        <v>0</v>
      </c>
      <c r="I145" s="26">
        <f t="shared" si="42"/>
        <v>14935000</v>
      </c>
      <c r="J145" s="26">
        <f t="shared" si="42"/>
        <v>14935000</v>
      </c>
      <c r="K145" s="26">
        <f t="shared" si="42"/>
        <v>0</v>
      </c>
      <c r="L145" s="26">
        <f t="shared" si="42"/>
        <v>14350728.4</v>
      </c>
      <c r="M145" s="26">
        <f t="shared" si="42"/>
        <v>14350728.4</v>
      </c>
      <c r="N145" s="26">
        <f t="shared" si="42"/>
        <v>0</v>
      </c>
    </row>
    <row r="146" spans="1:14" ht="16.5" customHeight="1">
      <c r="A146" s="3"/>
      <c r="B146" s="4" t="s">
        <v>162</v>
      </c>
      <c r="C146" s="3"/>
      <c r="D146" s="3"/>
      <c r="E146" s="3"/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8.75" customHeight="1">
      <c r="A147" s="3">
        <v>2510</v>
      </c>
      <c r="B147" s="4" t="s">
        <v>261</v>
      </c>
      <c r="C147" s="3" t="s">
        <v>181</v>
      </c>
      <c r="D147" s="3" t="s">
        <v>160</v>
      </c>
      <c r="E147" s="3" t="s">
        <v>161</v>
      </c>
      <c r="F147" s="26">
        <f t="shared" ref="F147:N147" si="43">SUM(F149)</f>
        <v>7370000</v>
      </c>
      <c r="G147" s="26">
        <f t="shared" si="43"/>
        <v>7370000</v>
      </c>
      <c r="H147" s="26">
        <f t="shared" si="43"/>
        <v>0</v>
      </c>
      <c r="I147" s="26">
        <f t="shared" si="43"/>
        <v>10435000</v>
      </c>
      <c r="J147" s="26">
        <f t="shared" si="43"/>
        <v>10435000</v>
      </c>
      <c r="K147" s="26">
        <f t="shared" si="43"/>
        <v>0</v>
      </c>
      <c r="L147" s="26">
        <f t="shared" si="43"/>
        <v>10100730.4</v>
      </c>
      <c r="M147" s="26">
        <f t="shared" si="43"/>
        <v>10100730.4</v>
      </c>
      <c r="N147" s="26">
        <f t="shared" si="43"/>
        <v>0</v>
      </c>
    </row>
    <row r="148" spans="1:14" ht="17.25" customHeight="1">
      <c r="A148" s="3"/>
      <c r="B148" s="4" t="s">
        <v>164</v>
      </c>
      <c r="C148" s="3"/>
      <c r="D148" s="3"/>
      <c r="E148" s="3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21" customHeight="1">
      <c r="A149" s="3">
        <v>2511</v>
      </c>
      <c r="B149" s="4" t="s">
        <v>261</v>
      </c>
      <c r="C149" s="3" t="s">
        <v>181</v>
      </c>
      <c r="D149" s="3" t="s">
        <v>160</v>
      </c>
      <c r="E149" s="3" t="s">
        <v>160</v>
      </c>
      <c r="F149" s="26">
        <f>SUM(G149,H149)</f>
        <v>7370000</v>
      </c>
      <c r="G149" s="26">
        <v>7370000</v>
      </c>
      <c r="H149" s="26">
        <v>0</v>
      </c>
      <c r="I149" s="26">
        <f>SUM(J149,K149)</f>
        <v>10435000</v>
      </c>
      <c r="J149" s="26">
        <v>10435000</v>
      </c>
      <c r="K149" s="26">
        <v>0</v>
      </c>
      <c r="L149" s="26">
        <f>SUM(M149,N149)</f>
        <v>10100730.4</v>
      </c>
      <c r="M149" s="26">
        <v>10100730.4</v>
      </c>
      <c r="N149" s="26">
        <v>0</v>
      </c>
    </row>
    <row r="150" spans="1:14" ht="18" customHeight="1">
      <c r="A150" s="3">
        <v>2520</v>
      </c>
      <c r="B150" s="4" t="s">
        <v>262</v>
      </c>
      <c r="C150" s="3" t="s">
        <v>181</v>
      </c>
      <c r="D150" s="3" t="s">
        <v>167</v>
      </c>
      <c r="E150" s="3" t="s">
        <v>161</v>
      </c>
      <c r="F150" s="26">
        <f t="shared" ref="F150:N150" si="44">SUM(F152)</f>
        <v>0</v>
      </c>
      <c r="G150" s="26">
        <f t="shared" si="44"/>
        <v>0</v>
      </c>
      <c r="H150" s="26">
        <f t="shared" si="44"/>
        <v>0</v>
      </c>
      <c r="I150" s="26">
        <f t="shared" si="44"/>
        <v>0</v>
      </c>
      <c r="J150" s="26">
        <f t="shared" si="44"/>
        <v>0</v>
      </c>
      <c r="K150" s="26">
        <f t="shared" si="44"/>
        <v>0</v>
      </c>
      <c r="L150" s="26">
        <f t="shared" si="44"/>
        <v>0</v>
      </c>
      <c r="M150" s="26">
        <f t="shared" si="44"/>
        <v>0</v>
      </c>
      <c r="N150" s="26">
        <f t="shared" si="44"/>
        <v>0</v>
      </c>
    </row>
    <row r="151" spans="1:14" ht="18" customHeight="1">
      <c r="A151" s="3"/>
      <c r="B151" s="4" t="s">
        <v>164</v>
      </c>
      <c r="C151" s="3"/>
      <c r="D151" s="3"/>
      <c r="E151" s="3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20.25" customHeight="1">
      <c r="A152" s="3">
        <v>2521</v>
      </c>
      <c r="B152" s="4" t="s">
        <v>263</v>
      </c>
      <c r="C152" s="3" t="s">
        <v>181</v>
      </c>
      <c r="D152" s="3" t="s">
        <v>167</v>
      </c>
      <c r="E152" s="3" t="s">
        <v>160</v>
      </c>
      <c r="F152" s="26">
        <f>SUM(G152,H152)</f>
        <v>0</v>
      </c>
      <c r="G152" s="26">
        <v>0</v>
      </c>
      <c r="H152" s="26">
        <v>0</v>
      </c>
      <c r="I152" s="26">
        <f>SUM(J152,K152)</f>
        <v>0</v>
      </c>
      <c r="J152" s="26">
        <v>0</v>
      </c>
      <c r="K152" s="26">
        <v>0</v>
      </c>
      <c r="L152" s="26">
        <f>SUM(M152,N152)</f>
        <v>0</v>
      </c>
      <c r="M152" s="26">
        <v>0</v>
      </c>
      <c r="N152" s="26">
        <v>0</v>
      </c>
    </row>
    <row r="153" spans="1:14" ht="17.25" customHeight="1">
      <c r="A153" s="3">
        <v>2530</v>
      </c>
      <c r="B153" s="4" t="s">
        <v>264</v>
      </c>
      <c r="C153" s="3" t="s">
        <v>181</v>
      </c>
      <c r="D153" s="3" t="s">
        <v>169</v>
      </c>
      <c r="E153" s="3" t="s">
        <v>161</v>
      </c>
      <c r="F153" s="26">
        <f t="shared" ref="F153:N153" si="45">SUM(F155)</f>
        <v>0</v>
      </c>
      <c r="G153" s="26">
        <f t="shared" si="45"/>
        <v>0</v>
      </c>
      <c r="H153" s="26">
        <f t="shared" si="45"/>
        <v>0</v>
      </c>
      <c r="I153" s="26">
        <f t="shared" si="45"/>
        <v>0</v>
      </c>
      <c r="J153" s="26">
        <f t="shared" si="45"/>
        <v>0</v>
      </c>
      <c r="K153" s="26">
        <f t="shared" si="45"/>
        <v>0</v>
      </c>
      <c r="L153" s="26">
        <f t="shared" si="45"/>
        <v>0</v>
      </c>
      <c r="M153" s="26">
        <f t="shared" si="45"/>
        <v>0</v>
      </c>
      <c r="N153" s="26">
        <f t="shared" si="45"/>
        <v>0</v>
      </c>
    </row>
    <row r="154" spans="1:14" ht="17.25" customHeight="1">
      <c r="A154" s="3"/>
      <c r="B154" s="4" t="s">
        <v>164</v>
      </c>
      <c r="C154" s="3"/>
      <c r="D154" s="3"/>
      <c r="E154" s="3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25.5" customHeight="1">
      <c r="A155" s="3">
        <v>2531</v>
      </c>
      <c r="B155" s="4" t="s">
        <v>264</v>
      </c>
      <c r="C155" s="3" t="s">
        <v>181</v>
      </c>
      <c r="D155" s="3" t="s">
        <v>169</v>
      </c>
      <c r="E155" s="3" t="s">
        <v>160</v>
      </c>
      <c r="F155" s="26">
        <f>SUM(G155,H155)</f>
        <v>0</v>
      </c>
      <c r="G155" s="26">
        <v>0</v>
      </c>
      <c r="H155" s="26">
        <v>0</v>
      </c>
      <c r="I155" s="26">
        <f>SUM(J155,K155)</f>
        <v>0</v>
      </c>
      <c r="J155" s="26">
        <v>0</v>
      </c>
      <c r="K155" s="26">
        <v>0</v>
      </c>
      <c r="L155" s="26">
        <f>SUM(M155,N155)</f>
        <v>0</v>
      </c>
      <c r="M155" s="26">
        <v>0</v>
      </c>
      <c r="N155" s="26">
        <v>0</v>
      </c>
    </row>
    <row r="156" spans="1:14" ht="30" customHeight="1">
      <c r="A156" s="3">
        <v>2540</v>
      </c>
      <c r="B156" s="4" t="s">
        <v>265</v>
      </c>
      <c r="C156" s="3" t="s">
        <v>181</v>
      </c>
      <c r="D156" s="3" t="s">
        <v>178</v>
      </c>
      <c r="E156" s="3" t="s">
        <v>161</v>
      </c>
      <c r="F156" s="26">
        <f t="shared" ref="F156:N156" si="46">SUM(F158)</f>
        <v>0</v>
      </c>
      <c r="G156" s="26">
        <f t="shared" si="46"/>
        <v>0</v>
      </c>
      <c r="H156" s="26">
        <f t="shared" si="46"/>
        <v>0</v>
      </c>
      <c r="I156" s="26">
        <f t="shared" si="46"/>
        <v>0</v>
      </c>
      <c r="J156" s="26">
        <f t="shared" si="46"/>
        <v>0</v>
      </c>
      <c r="K156" s="26">
        <f t="shared" si="46"/>
        <v>0</v>
      </c>
      <c r="L156" s="26">
        <f t="shared" si="46"/>
        <v>0</v>
      </c>
      <c r="M156" s="26">
        <f t="shared" si="46"/>
        <v>0</v>
      </c>
      <c r="N156" s="26">
        <f t="shared" si="46"/>
        <v>0</v>
      </c>
    </row>
    <row r="157" spans="1:14" ht="18" customHeight="1">
      <c r="A157" s="3"/>
      <c r="B157" s="4" t="s">
        <v>164</v>
      </c>
      <c r="C157" s="3"/>
      <c r="D157" s="3"/>
      <c r="E157" s="3"/>
      <c r="F157" s="40"/>
      <c r="G157" s="40"/>
      <c r="H157" s="40"/>
      <c r="I157" s="40"/>
      <c r="J157" s="40"/>
      <c r="K157" s="40"/>
      <c r="L157" s="40"/>
      <c r="M157" s="40"/>
      <c r="N157" s="40"/>
    </row>
    <row r="158" spans="1:14" ht="33.75" customHeight="1">
      <c r="A158" s="3">
        <v>2541</v>
      </c>
      <c r="B158" s="4" t="s">
        <v>265</v>
      </c>
      <c r="C158" s="3" t="s">
        <v>181</v>
      </c>
      <c r="D158" s="3" t="s">
        <v>178</v>
      </c>
      <c r="E158" s="3" t="s">
        <v>160</v>
      </c>
      <c r="F158" s="26">
        <f>SUM(G158,H158)</f>
        <v>0</v>
      </c>
      <c r="G158" s="26">
        <v>0</v>
      </c>
      <c r="H158" s="26">
        <v>0</v>
      </c>
      <c r="I158" s="26">
        <f>SUM(J158,K158)</f>
        <v>0</v>
      </c>
      <c r="J158" s="26">
        <v>0</v>
      </c>
      <c r="K158" s="26">
        <v>0</v>
      </c>
      <c r="L158" s="26">
        <f>SUM(M158,N158)</f>
        <v>0</v>
      </c>
      <c r="M158" s="26">
        <v>0</v>
      </c>
      <c r="N158" s="26">
        <v>0</v>
      </c>
    </row>
    <row r="159" spans="1:14" ht="39.950000000000003" customHeight="1">
      <c r="A159" s="3">
        <v>2550</v>
      </c>
      <c r="B159" s="4" t="s">
        <v>266</v>
      </c>
      <c r="C159" s="3" t="s">
        <v>181</v>
      </c>
      <c r="D159" s="3" t="s">
        <v>181</v>
      </c>
      <c r="E159" s="3" t="s">
        <v>161</v>
      </c>
      <c r="F159" s="26">
        <f t="shared" ref="F159:N159" si="47">SUM(F161)</f>
        <v>0</v>
      </c>
      <c r="G159" s="26">
        <f t="shared" si="47"/>
        <v>0</v>
      </c>
      <c r="H159" s="26">
        <f t="shared" si="47"/>
        <v>0</v>
      </c>
      <c r="I159" s="26">
        <f t="shared" si="47"/>
        <v>0</v>
      </c>
      <c r="J159" s="26">
        <f t="shared" si="47"/>
        <v>0</v>
      </c>
      <c r="K159" s="26">
        <f t="shared" si="47"/>
        <v>0</v>
      </c>
      <c r="L159" s="26">
        <f t="shared" si="47"/>
        <v>0</v>
      </c>
      <c r="M159" s="26">
        <f t="shared" si="47"/>
        <v>0</v>
      </c>
      <c r="N159" s="26">
        <f t="shared" si="47"/>
        <v>0</v>
      </c>
    </row>
    <row r="160" spans="1:14" ht="19.5" customHeight="1">
      <c r="A160" s="3"/>
      <c r="B160" s="4" t="s">
        <v>164</v>
      </c>
      <c r="C160" s="3"/>
      <c r="D160" s="3"/>
      <c r="E160" s="3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34.5" customHeight="1">
      <c r="A161" s="3">
        <v>2551</v>
      </c>
      <c r="B161" s="4" t="s">
        <v>266</v>
      </c>
      <c r="C161" s="3" t="s">
        <v>181</v>
      </c>
      <c r="D161" s="3" t="s">
        <v>181</v>
      </c>
      <c r="E161" s="3" t="s">
        <v>160</v>
      </c>
      <c r="F161" s="26">
        <f>SUM(G161,H161)</f>
        <v>0</v>
      </c>
      <c r="G161" s="26">
        <v>0</v>
      </c>
      <c r="H161" s="26">
        <v>0</v>
      </c>
      <c r="I161" s="26">
        <f>SUM(J161,K161)</f>
        <v>0</v>
      </c>
      <c r="J161" s="26">
        <v>0</v>
      </c>
      <c r="K161" s="26">
        <v>0</v>
      </c>
      <c r="L161" s="26">
        <f>SUM(M161,N161)</f>
        <v>0</v>
      </c>
      <c r="M161" s="26">
        <v>0</v>
      </c>
      <c r="N161" s="26">
        <v>0</v>
      </c>
    </row>
    <row r="162" spans="1:14" ht="33" customHeight="1">
      <c r="A162" s="3">
        <v>2560</v>
      </c>
      <c r="B162" s="4" t="s">
        <v>267</v>
      </c>
      <c r="C162" s="3" t="s">
        <v>181</v>
      </c>
      <c r="D162" s="3" t="s">
        <v>184</v>
      </c>
      <c r="E162" s="3" t="s">
        <v>161</v>
      </c>
      <c r="F162" s="26">
        <f t="shared" ref="F162:N162" si="48">SUM(F164)</f>
        <v>1550000</v>
      </c>
      <c r="G162" s="26">
        <f t="shared" si="48"/>
        <v>1550000</v>
      </c>
      <c r="H162" s="26">
        <f t="shared" si="48"/>
        <v>0</v>
      </c>
      <c r="I162" s="26">
        <f t="shared" si="48"/>
        <v>4500000</v>
      </c>
      <c r="J162" s="26">
        <f t="shared" si="48"/>
        <v>4500000</v>
      </c>
      <c r="K162" s="26">
        <f t="shared" si="48"/>
        <v>0</v>
      </c>
      <c r="L162" s="26">
        <f t="shared" si="48"/>
        <v>4249998</v>
      </c>
      <c r="M162" s="26">
        <f t="shared" si="48"/>
        <v>4249998</v>
      </c>
      <c r="N162" s="26">
        <f t="shared" si="48"/>
        <v>0</v>
      </c>
    </row>
    <row r="163" spans="1:14" ht="18" customHeight="1">
      <c r="A163" s="3"/>
      <c r="B163" s="4" t="s">
        <v>164</v>
      </c>
      <c r="C163" s="3"/>
      <c r="D163" s="3"/>
      <c r="E163" s="3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39.950000000000003" customHeight="1">
      <c r="A164" s="3">
        <v>2561</v>
      </c>
      <c r="B164" s="4" t="s">
        <v>267</v>
      </c>
      <c r="C164" s="3" t="s">
        <v>181</v>
      </c>
      <c r="D164" s="3" t="s">
        <v>184</v>
      </c>
      <c r="E164" s="3" t="s">
        <v>160</v>
      </c>
      <c r="F164" s="26">
        <f>SUM(G164,H164)</f>
        <v>1550000</v>
      </c>
      <c r="G164" s="26">
        <v>1550000</v>
      </c>
      <c r="H164" s="26">
        <v>0</v>
      </c>
      <c r="I164" s="26">
        <f>SUM(J164,K164)</f>
        <v>4500000</v>
      </c>
      <c r="J164" s="26">
        <v>4500000</v>
      </c>
      <c r="K164" s="26">
        <v>0</v>
      </c>
      <c r="L164" s="26">
        <f>SUM(M164,N164)</f>
        <v>4249998</v>
      </c>
      <c r="M164" s="26">
        <v>4249998</v>
      </c>
      <c r="N164" s="26">
        <v>0</v>
      </c>
    </row>
    <row r="165" spans="1:14" ht="39.950000000000003" customHeight="1">
      <c r="A165" s="3">
        <v>2600</v>
      </c>
      <c r="B165" s="4" t="s">
        <v>268</v>
      </c>
      <c r="C165" s="3" t="s">
        <v>184</v>
      </c>
      <c r="D165" s="3" t="s">
        <v>161</v>
      </c>
      <c r="E165" s="3" t="s">
        <v>161</v>
      </c>
      <c r="F165" s="26">
        <f t="shared" ref="F165:N165" si="49">SUM(F167,F170,F173,F176,F179,F182)</f>
        <v>11910000</v>
      </c>
      <c r="G165" s="26">
        <f t="shared" si="49"/>
        <v>6910000</v>
      </c>
      <c r="H165" s="26">
        <f t="shared" si="49"/>
        <v>5000000</v>
      </c>
      <c r="I165" s="26">
        <f t="shared" si="49"/>
        <v>19790600</v>
      </c>
      <c r="J165" s="26">
        <f t="shared" si="49"/>
        <v>5910000</v>
      </c>
      <c r="K165" s="26">
        <f t="shared" si="49"/>
        <v>13880600</v>
      </c>
      <c r="L165" s="26">
        <f t="shared" si="49"/>
        <v>4762987.0999999996</v>
      </c>
      <c r="M165" s="26">
        <f t="shared" si="49"/>
        <v>4081818.0999999996</v>
      </c>
      <c r="N165" s="26">
        <f t="shared" si="49"/>
        <v>681169</v>
      </c>
    </row>
    <row r="166" spans="1:14" ht="18.75" customHeight="1">
      <c r="A166" s="3"/>
      <c r="B166" s="4" t="s">
        <v>164</v>
      </c>
      <c r="C166" s="3"/>
      <c r="D166" s="3"/>
      <c r="E166" s="3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18" customHeight="1">
      <c r="A167" s="3">
        <v>2610</v>
      </c>
      <c r="B167" s="4" t="s">
        <v>269</v>
      </c>
      <c r="C167" s="3" t="s">
        <v>184</v>
      </c>
      <c r="D167" s="3" t="s">
        <v>160</v>
      </c>
      <c r="E167" s="3" t="s">
        <v>161</v>
      </c>
      <c r="F167" s="26">
        <f t="shared" ref="F167:N167" si="50">SUM(F169)</f>
        <v>0</v>
      </c>
      <c r="G167" s="26">
        <f t="shared" si="50"/>
        <v>0</v>
      </c>
      <c r="H167" s="26">
        <f t="shared" si="50"/>
        <v>0</v>
      </c>
      <c r="I167" s="26">
        <f t="shared" si="50"/>
        <v>0</v>
      </c>
      <c r="J167" s="26">
        <f t="shared" si="50"/>
        <v>0</v>
      </c>
      <c r="K167" s="26">
        <f t="shared" si="50"/>
        <v>0</v>
      </c>
      <c r="L167" s="26">
        <f t="shared" si="50"/>
        <v>0</v>
      </c>
      <c r="M167" s="26">
        <f t="shared" si="50"/>
        <v>0</v>
      </c>
      <c r="N167" s="26">
        <f t="shared" si="50"/>
        <v>0</v>
      </c>
    </row>
    <row r="168" spans="1:14" ht="18" customHeight="1">
      <c r="A168" s="3"/>
      <c r="B168" s="4" t="s">
        <v>164</v>
      </c>
      <c r="C168" s="3"/>
      <c r="D168" s="3"/>
      <c r="E168" s="3"/>
      <c r="F168" s="40"/>
      <c r="G168" s="40"/>
      <c r="H168" s="40"/>
      <c r="I168" s="40"/>
      <c r="J168" s="40"/>
      <c r="K168" s="40"/>
      <c r="L168" s="40"/>
      <c r="M168" s="40"/>
      <c r="N168" s="40"/>
    </row>
    <row r="169" spans="1:14" ht="17.25" customHeight="1">
      <c r="A169" s="3">
        <v>2611</v>
      </c>
      <c r="B169" s="4" t="s">
        <v>269</v>
      </c>
      <c r="C169" s="3" t="s">
        <v>184</v>
      </c>
      <c r="D169" s="3" t="s">
        <v>160</v>
      </c>
      <c r="E169" s="3" t="s">
        <v>160</v>
      </c>
      <c r="F169" s="26">
        <f>SUM(G169,H169)</f>
        <v>0</v>
      </c>
      <c r="G169" s="26">
        <v>0</v>
      </c>
      <c r="H169" s="26">
        <v>0</v>
      </c>
      <c r="I169" s="26">
        <f>SUM(J169,K169)</f>
        <v>0</v>
      </c>
      <c r="J169" s="26">
        <v>0</v>
      </c>
      <c r="K169" s="26">
        <v>0</v>
      </c>
      <c r="L169" s="26">
        <f>SUM(M169,N169)</f>
        <v>0</v>
      </c>
      <c r="M169" s="26">
        <v>0</v>
      </c>
      <c r="N169" s="26">
        <v>0</v>
      </c>
    </row>
    <row r="170" spans="1:14" ht="17.25" customHeight="1">
      <c r="A170" s="3">
        <v>2620</v>
      </c>
      <c r="B170" s="4" t="s">
        <v>270</v>
      </c>
      <c r="C170" s="3" t="s">
        <v>184</v>
      </c>
      <c r="D170" s="3" t="s">
        <v>167</v>
      </c>
      <c r="E170" s="3" t="s">
        <v>161</v>
      </c>
      <c r="F170" s="26">
        <f t="shared" ref="F170:N170" si="51">SUM(F172)</f>
        <v>0</v>
      </c>
      <c r="G170" s="26">
        <f t="shared" si="51"/>
        <v>0</v>
      </c>
      <c r="H170" s="26">
        <f t="shared" si="51"/>
        <v>0</v>
      </c>
      <c r="I170" s="26">
        <f t="shared" si="51"/>
        <v>0</v>
      </c>
      <c r="J170" s="26">
        <f t="shared" si="51"/>
        <v>0</v>
      </c>
      <c r="K170" s="26">
        <f t="shared" si="51"/>
        <v>0</v>
      </c>
      <c r="L170" s="26">
        <f t="shared" si="51"/>
        <v>0</v>
      </c>
      <c r="M170" s="26">
        <f t="shared" si="51"/>
        <v>0</v>
      </c>
      <c r="N170" s="26">
        <f t="shared" si="51"/>
        <v>0</v>
      </c>
    </row>
    <row r="171" spans="1:14" ht="18" customHeight="1">
      <c r="A171" s="3"/>
      <c r="B171" s="4" t="s">
        <v>164</v>
      </c>
      <c r="C171" s="3"/>
      <c r="D171" s="3"/>
      <c r="E171" s="3"/>
      <c r="F171" s="40"/>
      <c r="G171" s="40"/>
      <c r="H171" s="40"/>
      <c r="I171" s="40"/>
      <c r="J171" s="40"/>
      <c r="K171" s="40"/>
      <c r="L171" s="40"/>
      <c r="M171" s="40"/>
      <c r="N171" s="40"/>
    </row>
    <row r="172" spans="1:14" ht="18.75" customHeight="1">
      <c r="A172" s="3">
        <v>2621</v>
      </c>
      <c r="B172" s="4" t="s">
        <v>270</v>
      </c>
      <c r="C172" s="3" t="s">
        <v>184</v>
      </c>
      <c r="D172" s="3" t="s">
        <v>167</v>
      </c>
      <c r="E172" s="3" t="s">
        <v>160</v>
      </c>
      <c r="F172" s="26">
        <f>SUM(G172,H172)</f>
        <v>0</v>
      </c>
      <c r="G172" s="26">
        <v>0</v>
      </c>
      <c r="H172" s="26">
        <v>0</v>
      </c>
      <c r="I172" s="26">
        <f>SUM(J172,K172)</f>
        <v>0</v>
      </c>
      <c r="J172" s="26">
        <v>0</v>
      </c>
      <c r="K172" s="26">
        <v>0</v>
      </c>
      <c r="L172" s="26">
        <f>SUM(M172,N172)</f>
        <v>0</v>
      </c>
      <c r="M172" s="26">
        <v>0</v>
      </c>
      <c r="N172" s="26">
        <v>0</v>
      </c>
    </row>
    <row r="173" spans="1:14" ht="20.25" customHeight="1">
      <c r="A173" s="3">
        <v>2630</v>
      </c>
      <c r="B173" s="4" t="s">
        <v>271</v>
      </c>
      <c r="C173" s="3" t="s">
        <v>184</v>
      </c>
      <c r="D173" s="3" t="s">
        <v>169</v>
      </c>
      <c r="E173" s="3" t="s">
        <v>161</v>
      </c>
      <c r="F173" s="26">
        <f t="shared" ref="F173:N173" si="52">SUM(F175)</f>
        <v>8510000</v>
      </c>
      <c r="G173" s="26">
        <f t="shared" si="52"/>
        <v>3510000</v>
      </c>
      <c r="H173" s="26">
        <f t="shared" si="52"/>
        <v>5000000</v>
      </c>
      <c r="I173" s="26">
        <f t="shared" si="52"/>
        <v>15708600</v>
      </c>
      <c r="J173" s="26">
        <f t="shared" si="52"/>
        <v>2510000</v>
      </c>
      <c r="K173" s="26">
        <f t="shared" si="52"/>
        <v>13198600</v>
      </c>
      <c r="L173" s="26">
        <f t="shared" si="52"/>
        <v>1574759.2</v>
      </c>
      <c r="M173" s="26">
        <f t="shared" si="52"/>
        <v>1574759.2</v>
      </c>
      <c r="N173" s="26">
        <f t="shared" si="52"/>
        <v>0</v>
      </c>
    </row>
    <row r="174" spans="1:14" ht="18.75" customHeight="1">
      <c r="A174" s="3"/>
      <c r="B174" s="4" t="s">
        <v>164</v>
      </c>
      <c r="C174" s="3"/>
      <c r="D174" s="3"/>
      <c r="E174" s="3"/>
      <c r="F174" s="40"/>
      <c r="G174" s="40"/>
      <c r="H174" s="40"/>
      <c r="I174" s="40"/>
      <c r="J174" s="40"/>
      <c r="K174" s="40"/>
      <c r="L174" s="40"/>
      <c r="M174" s="40"/>
      <c r="N174" s="40"/>
    </row>
    <row r="175" spans="1:14" ht="19.5" customHeight="1">
      <c r="A175" s="3">
        <v>2631</v>
      </c>
      <c r="B175" s="4" t="s">
        <v>271</v>
      </c>
      <c r="C175" s="3" t="s">
        <v>184</v>
      </c>
      <c r="D175" s="3" t="s">
        <v>169</v>
      </c>
      <c r="E175" s="3" t="s">
        <v>160</v>
      </c>
      <c r="F175" s="26">
        <f>SUM(G175,H175)</f>
        <v>8510000</v>
      </c>
      <c r="G175" s="26">
        <v>3510000</v>
      </c>
      <c r="H175" s="26">
        <v>5000000</v>
      </c>
      <c r="I175" s="26">
        <f>SUM(J175,K175)</f>
        <v>15708600</v>
      </c>
      <c r="J175" s="26">
        <v>2510000</v>
      </c>
      <c r="K175" s="26">
        <v>13198600</v>
      </c>
      <c r="L175" s="26">
        <f>SUM(M175,N175)</f>
        <v>1574759.2</v>
      </c>
      <c r="M175" s="26">
        <v>1574759.2</v>
      </c>
      <c r="N175" s="26">
        <v>0</v>
      </c>
    </row>
    <row r="176" spans="1:14" ht="17.25" customHeight="1">
      <c r="A176" s="3">
        <v>2640</v>
      </c>
      <c r="B176" s="4" t="s">
        <v>272</v>
      </c>
      <c r="C176" s="3" t="s">
        <v>184</v>
      </c>
      <c r="D176" s="3" t="s">
        <v>178</v>
      </c>
      <c r="E176" s="3" t="s">
        <v>161</v>
      </c>
      <c r="F176" s="26">
        <f t="shared" ref="F176:N176" si="53">SUM(F178)</f>
        <v>3400000</v>
      </c>
      <c r="G176" s="26">
        <f t="shared" si="53"/>
        <v>3400000</v>
      </c>
      <c r="H176" s="26">
        <f t="shared" si="53"/>
        <v>0</v>
      </c>
      <c r="I176" s="26">
        <f t="shared" si="53"/>
        <v>4082000</v>
      </c>
      <c r="J176" s="26">
        <f t="shared" si="53"/>
        <v>3400000</v>
      </c>
      <c r="K176" s="26">
        <f t="shared" si="53"/>
        <v>682000</v>
      </c>
      <c r="L176" s="26">
        <f t="shared" si="53"/>
        <v>3188227.9</v>
      </c>
      <c r="M176" s="26">
        <f t="shared" si="53"/>
        <v>2507058.9</v>
      </c>
      <c r="N176" s="26">
        <f t="shared" si="53"/>
        <v>681169</v>
      </c>
    </row>
    <row r="177" spans="1:14" ht="17.25" customHeight="1">
      <c r="A177" s="3"/>
      <c r="B177" s="4" t="s">
        <v>164</v>
      </c>
      <c r="C177" s="3"/>
      <c r="D177" s="3"/>
      <c r="E177" s="3"/>
      <c r="F177" s="40"/>
      <c r="G177" s="40"/>
      <c r="H177" s="40"/>
      <c r="I177" s="40"/>
      <c r="J177" s="40"/>
      <c r="K177" s="40"/>
      <c r="L177" s="40"/>
      <c r="M177" s="40"/>
      <c r="N177" s="40"/>
    </row>
    <row r="178" spans="1:14" ht="19.5" customHeight="1">
      <c r="A178" s="3">
        <v>2641</v>
      </c>
      <c r="B178" s="4" t="s">
        <v>272</v>
      </c>
      <c r="C178" s="3" t="s">
        <v>184</v>
      </c>
      <c r="D178" s="3" t="s">
        <v>178</v>
      </c>
      <c r="E178" s="3" t="s">
        <v>160</v>
      </c>
      <c r="F178" s="26">
        <f>SUM(G178,H178)</f>
        <v>3400000</v>
      </c>
      <c r="G178" s="26">
        <v>3400000</v>
      </c>
      <c r="H178" s="26">
        <v>0</v>
      </c>
      <c r="I178" s="26">
        <f>SUM(J178,K178)</f>
        <v>4082000</v>
      </c>
      <c r="J178" s="26">
        <v>3400000</v>
      </c>
      <c r="K178" s="26">
        <v>682000</v>
      </c>
      <c r="L178" s="26">
        <f>SUM(M178,N178)</f>
        <v>3188227.9</v>
      </c>
      <c r="M178" s="26">
        <v>2507058.9</v>
      </c>
      <c r="N178" s="26">
        <v>681169</v>
      </c>
    </row>
    <row r="179" spans="1:14" ht="39.950000000000003" customHeight="1">
      <c r="A179" s="3">
        <v>2650</v>
      </c>
      <c r="B179" s="4" t="s">
        <v>273</v>
      </c>
      <c r="C179" s="3" t="s">
        <v>184</v>
      </c>
      <c r="D179" s="3" t="s">
        <v>181</v>
      </c>
      <c r="E179" s="3" t="s">
        <v>161</v>
      </c>
      <c r="F179" s="26">
        <f t="shared" ref="F179:N179" si="54">SUM(F181)</f>
        <v>0</v>
      </c>
      <c r="G179" s="26">
        <f t="shared" si="54"/>
        <v>0</v>
      </c>
      <c r="H179" s="26">
        <f t="shared" si="54"/>
        <v>0</v>
      </c>
      <c r="I179" s="26">
        <f t="shared" si="54"/>
        <v>0</v>
      </c>
      <c r="J179" s="26">
        <f t="shared" si="54"/>
        <v>0</v>
      </c>
      <c r="K179" s="26">
        <f t="shared" si="54"/>
        <v>0</v>
      </c>
      <c r="L179" s="26">
        <f t="shared" si="54"/>
        <v>0</v>
      </c>
      <c r="M179" s="26">
        <f t="shared" si="54"/>
        <v>0</v>
      </c>
      <c r="N179" s="26">
        <f t="shared" si="54"/>
        <v>0</v>
      </c>
    </row>
    <row r="180" spans="1:14" ht="18.75" customHeight="1">
      <c r="A180" s="3"/>
      <c r="B180" s="4" t="s">
        <v>164</v>
      </c>
      <c r="C180" s="3"/>
      <c r="D180" s="3"/>
      <c r="E180" s="3"/>
      <c r="F180" s="40"/>
      <c r="G180" s="40"/>
      <c r="H180" s="40"/>
      <c r="I180" s="40"/>
      <c r="J180" s="40"/>
      <c r="K180" s="40"/>
      <c r="L180" s="40"/>
      <c r="M180" s="40"/>
      <c r="N180" s="40"/>
    </row>
    <row r="181" spans="1:14" ht="39.950000000000003" customHeight="1">
      <c r="A181" s="3">
        <v>2651</v>
      </c>
      <c r="B181" s="4" t="s">
        <v>273</v>
      </c>
      <c r="C181" s="3" t="s">
        <v>184</v>
      </c>
      <c r="D181" s="3" t="s">
        <v>181</v>
      </c>
      <c r="E181" s="3" t="s">
        <v>160</v>
      </c>
      <c r="F181" s="26">
        <f>SUM(G181,H181)</f>
        <v>0</v>
      </c>
      <c r="G181" s="26">
        <v>0</v>
      </c>
      <c r="H181" s="26">
        <v>0</v>
      </c>
      <c r="I181" s="26">
        <f>SUM(J181,K181)</f>
        <v>0</v>
      </c>
      <c r="J181" s="26">
        <v>0</v>
      </c>
      <c r="K181" s="26">
        <v>0</v>
      </c>
      <c r="L181" s="26">
        <f>SUM(M181,N181)</f>
        <v>0</v>
      </c>
      <c r="M181" s="26">
        <v>0</v>
      </c>
      <c r="N181" s="26">
        <v>0</v>
      </c>
    </row>
    <row r="182" spans="1:14" ht="39.950000000000003" customHeight="1">
      <c r="A182" s="3">
        <v>2660</v>
      </c>
      <c r="B182" s="4" t="s">
        <v>274</v>
      </c>
      <c r="C182" s="3" t="s">
        <v>184</v>
      </c>
      <c r="D182" s="3" t="s">
        <v>184</v>
      </c>
      <c r="E182" s="3" t="s">
        <v>161</v>
      </c>
      <c r="F182" s="26">
        <f t="shared" ref="F182:N182" si="55">SUM(F184)</f>
        <v>0</v>
      </c>
      <c r="G182" s="26">
        <f t="shared" si="55"/>
        <v>0</v>
      </c>
      <c r="H182" s="26">
        <f t="shared" si="55"/>
        <v>0</v>
      </c>
      <c r="I182" s="26">
        <f t="shared" si="55"/>
        <v>0</v>
      </c>
      <c r="J182" s="26">
        <f t="shared" si="55"/>
        <v>0</v>
      </c>
      <c r="K182" s="26">
        <f t="shared" si="55"/>
        <v>0</v>
      </c>
      <c r="L182" s="26">
        <f t="shared" si="55"/>
        <v>0</v>
      </c>
      <c r="M182" s="26">
        <f t="shared" si="55"/>
        <v>0</v>
      </c>
      <c r="N182" s="26">
        <f t="shared" si="55"/>
        <v>0</v>
      </c>
    </row>
    <row r="183" spans="1:14" ht="18" customHeight="1">
      <c r="A183" s="3"/>
      <c r="B183" s="4" t="s">
        <v>164</v>
      </c>
      <c r="C183" s="3"/>
      <c r="D183" s="3"/>
      <c r="E183" s="3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39.950000000000003" customHeight="1">
      <c r="A184" s="3">
        <v>2661</v>
      </c>
      <c r="B184" s="4" t="s">
        <v>274</v>
      </c>
      <c r="C184" s="3" t="s">
        <v>184</v>
      </c>
      <c r="D184" s="3" t="s">
        <v>184</v>
      </c>
      <c r="E184" s="3" t="s">
        <v>160</v>
      </c>
      <c r="F184" s="26">
        <f>SUM(G184,H184)</f>
        <v>0</v>
      </c>
      <c r="G184" s="26">
        <v>0</v>
      </c>
      <c r="H184" s="26">
        <v>0</v>
      </c>
      <c r="I184" s="26">
        <f>SUM(J184,K184)</f>
        <v>0</v>
      </c>
      <c r="J184" s="26">
        <v>0</v>
      </c>
      <c r="K184" s="26">
        <v>0</v>
      </c>
      <c r="L184" s="26">
        <f>SUM(M184,N184)</f>
        <v>0</v>
      </c>
      <c r="M184" s="26">
        <v>0</v>
      </c>
      <c r="N184" s="26">
        <v>0</v>
      </c>
    </row>
    <row r="185" spans="1:14" ht="39.950000000000003" customHeight="1">
      <c r="A185" s="3">
        <v>2700</v>
      </c>
      <c r="B185" s="4" t="s">
        <v>275</v>
      </c>
      <c r="C185" s="3" t="s">
        <v>187</v>
      </c>
      <c r="D185" s="3" t="s">
        <v>161</v>
      </c>
      <c r="E185" s="3" t="s">
        <v>161</v>
      </c>
      <c r="F185" s="26">
        <f t="shared" ref="F185:N185" si="56">SUM(F187,F192,F198,F204,F207,F210)</f>
        <v>0</v>
      </c>
      <c r="G185" s="26">
        <f t="shared" si="56"/>
        <v>0</v>
      </c>
      <c r="H185" s="26">
        <f t="shared" si="56"/>
        <v>0</v>
      </c>
      <c r="I185" s="26">
        <f t="shared" si="56"/>
        <v>0</v>
      </c>
      <c r="J185" s="26">
        <f t="shared" si="56"/>
        <v>0</v>
      </c>
      <c r="K185" s="26">
        <f t="shared" si="56"/>
        <v>0</v>
      </c>
      <c r="L185" s="26">
        <f t="shared" si="56"/>
        <v>0</v>
      </c>
      <c r="M185" s="26">
        <f t="shared" si="56"/>
        <v>0</v>
      </c>
      <c r="N185" s="26">
        <f t="shared" si="56"/>
        <v>0</v>
      </c>
    </row>
    <row r="186" spans="1:14" ht="17.25" customHeight="1">
      <c r="A186" s="3"/>
      <c r="B186" s="4" t="s">
        <v>164</v>
      </c>
      <c r="C186" s="3"/>
      <c r="D186" s="3"/>
      <c r="E186" s="3"/>
      <c r="F186" s="40"/>
      <c r="G186" s="40"/>
      <c r="H186" s="40"/>
      <c r="I186" s="40"/>
      <c r="J186" s="40"/>
      <c r="K186" s="40"/>
      <c r="L186" s="40"/>
      <c r="M186" s="40"/>
      <c r="N186" s="40"/>
    </row>
    <row r="187" spans="1:14" ht="21.75" customHeight="1">
      <c r="A187" s="3">
        <v>2710</v>
      </c>
      <c r="B187" s="4" t="s">
        <v>276</v>
      </c>
      <c r="C187" s="3" t="s">
        <v>187</v>
      </c>
      <c r="D187" s="3" t="s">
        <v>160</v>
      </c>
      <c r="E187" s="3" t="s">
        <v>161</v>
      </c>
      <c r="F187" s="26">
        <f t="shared" ref="F187:N187" si="57">SUM(F189:F191)</f>
        <v>0</v>
      </c>
      <c r="G187" s="26">
        <f t="shared" si="57"/>
        <v>0</v>
      </c>
      <c r="H187" s="26">
        <f t="shared" si="57"/>
        <v>0</v>
      </c>
      <c r="I187" s="26">
        <f t="shared" si="57"/>
        <v>0</v>
      </c>
      <c r="J187" s="26">
        <f t="shared" si="57"/>
        <v>0</v>
      </c>
      <c r="K187" s="26">
        <f t="shared" si="57"/>
        <v>0</v>
      </c>
      <c r="L187" s="26">
        <f t="shared" si="57"/>
        <v>0</v>
      </c>
      <c r="M187" s="26">
        <f t="shared" si="57"/>
        <v>0</v>
      </c>
      <c r="N187" s="26">
        <f t="shared" si="57"/>
        <v>0</v>
      </c>
    </row>
    <row r="188" spans="1:14" ht="18" customHeight="1">
      <c r="A188" s="3"/>
      <c r="B188" s="4" t="s">
        <v>164</v>
      </c>
      <c r="C188" s="3"/>
      <c r="D188" s="3"/>
      <c r="E188" s="3"/>
      <c r="F188" s="40"/>
      <c r="G188" s="40"/>
      <c r="H188" s="40"/>
      <c r="I188" s="40"/>
      <c r="J188" s="40"/>
      <c r="K188" s="40"/>
      <c r="L188" s="40"/>
      <c r="M188" s="40"/>
      <c r="N188" s="40"/>
    </row>
    <row r="189" spans="1:14" ht="19.5" customHeight="1">
      <c r="A189" s="3">
        <v>2711</v>
      </c>
      <c r="B189" s="4" t="s">
        <v>277</v>
      </c>
      <c r="C189" s="3" t="s">
        <v>187</v>
      </c>
      <c r="D189" s="3" t="s">
        <v>160</v>
      </c>
      <c r="E189" s="3" t="s">
        <v>160</v>
      </c>
      <c r="F189" s="26">
        <f>SUM(G189,H189)</f>
        <v>0</v>
      </c>
      <c r="G189" s="26">
        <v>0</v>
      </c>
      <c r="H189" s="26">
        <v>0</v>
      </c>
      <c r="I189" s="26">
        <f>SUM(J189,K189)</f>
        <v>0</v>
      </c>
      <c r="J189" s="26">
        <v>0</v>
      </c>
      <c r="K189" s="26">
        <v>0</v>
      </c>
      <c r="L189" s="26">
        <f>SUM(M189,N189)</f>
        <v>0</v>
      </c>
      <c r="M189" s="26">
        <v>0</v>
      </c>
      <c r="N189" s="26">
        <v>0</v>
      </c>
    </row>
    <row r="190" spans="1:14" ht="19.5" customHeight="1">
      <c r="A190" s="3">
        <v>2712</v>
      </c>
      <c r="B190" s="4" t="s">
        <v>278</v>
      </c>
      <c r="C190" s="3" t="s">
        <v>187</v>
      </c>
      <c r="D190" s="3" t="s">
        <v>160</v>
      </c>
      <c r="E190" s="3" t="s">
        <v>167</v>
      </c>
      <c r="F190" s="26">
        <f>SUM(G190,H190)</f>
        <v>0</v>
      </c>
      <c r="G190" s="26">
        <v>0</v>
      </c>
      <c r="H190" s="26">
        <v>0</v>
      </c>
      <c r="I190" s="26">
        <f>SUM(J190,K190)</f>
        <v>0</v>
      </c>
      <c r="J190" s="26">
        <v>0</v>
      </c>
      <c r="K190" s="26">
        <v>0</v>
      </c>
      <c r="L190" s="26">
        <f>SUM(M190,N190)</f>
        <v>0</v>
      </c>
      <c r="M190" s="26">
        <v>0</v>
      </c>
      <c r="N190" s="26">
        <v>0</v>
      </c>
    </row>
    <row r="191" spans="1:14" ht="21.75" customHeight="1">
      <c r="A191" s="3">
        <v>2713</v>
      </c>
      <c r="B191" s="4" t="s">
        <v>279</v>
      </c>
      <c r="C191" s="3" t="s">
        <v>187</v>
      </c>
      <c r="D191" s="3" t="s">
        <v>160</v>
      </c>
      <c r="E191" s="3" t="s">
        <v>169</v>
      </c>
      <c r="F191" s="26">
        <f>SUM(G191,H191)</f>
        <v>0</v>
      </c>
      <c r="G191" s="26">
        <v>0</v>
      </c>
      <c r="H191" s="26">
        <v>0</v>
      </c>
      <c r="I191" s="26">
        <f>SUM(J191,K191)</f>
        <v>0</v>
      </c>
      <c r="J191" s="26">
        <v>0</v>
      </c>
      <c r="K191" s="26">
        <v>0</v>
      </c>
      <c r="L191" s="26">
        <f>SUM(M191,N191)</f>
        <v>0</v>
      </c>
      <c r="M191" s="26">
        <v>0</v>
      </c>
      <c r="N191" s="26">
        <v>0</v>
      </c>
    </row>
    <row r="192" spans="1:14" ht="19.5" customHeight="1">
      <c r="A192" s="3">
        <v>2720</v>
      </c>
      <c r="B192" s="4" t="s">
        <v>280</v>
      </c>
      <c r="C192" s="3" t="s">
        <v>187</v>
      </c>
      <c r="D192" s="3" t="s">
        <v>167</v>
      </c>
      <c r="E192" s="3" t="s">
        <v>161</v>
      </c>
      <c r="F192" s="26">
        <f t="shared" ref="F192:N192" si="58">SUM(F194:F197)</f>
        <v>0</v>
      </c>
      <c r="G192" s="26">
        <f t="shared" si="58"/>
        <v>0</v>
      </c>
      <c r="H192" s="26">
        <f t="shared" si="58"/>
        <v>0</v>
      </c>
      <c r="I192" s="26">
        <f t="shared" si="58"/>
        <v>0</v>
      </c>
      <c r="J192" s="26">
        <f t="shared" si="58"/>
        <v>0</v>
      </c>
      <c r="K192" s="26">
        <f t="shared" si="58"/>
        <v>0</v>
      </c>
      <c r="L192" s="26">
        <f t="shared" si="58"/>
        <v>0</v>
      </c>
      <c r="M192" s="26">
        <f t="shared" si="58"/>
        <v>0</v>
      </c>
      <c r="N192" s="26">
        <f t="shared" si="58"/>
        <v>0</v>
      </c>
    </row>
    <row r="193" spans="1:14" ht="18.75" customHeight="1">
      <c r="A193" s="3"/>
      <c r="B193" s="4" t="s">
        <v>164</v>
      </c>
      <c r="C193" s="3"/>
      <c r="D193" s="3"/>
      <c r="E193" s="3"/>
      <c r="F193" s="40"/>
      <c r="G193" s="40"/>
      <c r="H193" s="40"/>
      <c r="I193" s="40"/>
      <c r="J193" s="40"/>
      <c r="K193" s="40"/>
      <c r="L193" s="40"/>
      <c r="M193" s="40"/>
      <c r="N193" s="40"/>
    </row>
    <row r="194" spans="1:14" ht="20.25" customHeight="1">
      <c r="A194" s="3">
        <v>2721</v>
      </c>
      <c r="B194" s="4" t="s">
        <v>281</v>
      </c>
      <c r="C194" s="3" t="s">
        <v>187</v>
      </c>
      <c r="D194" s="3" t="s">
        <v>167</v>
      </c>
      <c r="E194" s="3" t="s">
        <v>160</v>
      </c>
      <c r="F194" s="26">
        <f>SUM(G194,H194)</f>
        <v>0</v>
      </c>
      <c r="G194" s="26">
        <v>0</v>
      </c>
      <c r="H194" s="26">
        <v>0</v>
      </c>
      <c r="I194" s="26">
        <f>SUM(J194,K194)</f>
        <v>0</v>
      </c>
      <c r="J194" s="26">
        <v>0</v>
      </c>
      <c r="K194" s="26">
        <v>0</v>
      </c>
      <c r="L194" s="26">
        <f>SUM(M194,N194)</f>
        <v>0</v>
      </c>
      <c r="M194" s="26">
        <v>0</v>
      </c>
      <c r="N194" s="26">
        <v>0</v>
      </c>
    </row>
    <row r="195" spans="1:14" ht="20.25" customHeight="1">
      <c r="A195" s="3">
        <v>2722</v>
      </c>
      <c r="B195" s="4" t="s">
        <v>282</v>
      </c>
      <c r="C195" s="3" t="s">
        <v>187</v>
      </c>
      <c r="D195" s="3" t="s">
        <v>167</v>
      </c>
      <c r="E195" s="3" t="s">
        <v>167</v>
      </c>
      <c r="F195" s="26">
        <f>SUM(G195,H195)</f>
        <v>0</v>
      </c>
      <c r="G195" s="26">
        <v>0</v>
      </c>
      <c r="H195" s="26">
        <v>0</v>
      </c>
      <c r="I195" s="26">
        <f>SUM(J195,K195)</f>
        <v>0</v>
      </c>
      <c r="J195" s="26">
        <v>0</v>
      </c>
      <c r="K195" s="26">
        <v>0</v>
      </c>
      <c r="L195" s="26">
        <f>SUM(M195,N195)</f>
        <v>0</v>
      </c>
      <c r="M195" s="26">
        <v>0</v>
      </c>
      <c r="N195" s="26">
        <v>0</v>
      </c>
    </row>
    <row r="196" spans="1:14" ht="18.75" customHeight="1">
      <c r="A196" s="3">
        <v>2723</v>
      </c>
      <c r="B196" s="4" t="s">
        <v>283</v>
      </c>
      <c r="C196" s="3" t="s">
        <v>187</v>
      </c>
      <c r="D196" s="3" t="s">
        <v>167</v>
      </c>
      <c r="E196" s="3" t="s">
        <v>169</v>
      </c>
      <c r="F196" s="26">
        <f>SUM(G196,H196)</f>
        <v>0</v>
      </c>
      <c r="G196" s="26">
        <v>0</v>
      </c>
      <c r="H196" s="26">
        <v>0</v>
      </c>
      <c r="I196" s="26">
        <f>SUM(J196,K196)</f>
        <v>0</v>
      </c>
      <c r="J196" s="26">
        <v>0</v>
      </c>
      <c r="K196" s="26">
        <v>0</v>
      </c>
      <c r="L196" s="26">
        <f>SUM(M196,N196)</f>
        <v>0</v>
      </c>
      <c r="M196" s="26">
        <v>0</v>
      </c>
      <c r="N196" s="26">
        <v>0</v>
      </c>
    </row>
    <row r="197" spans="1:14" ht="19.5" customHeight="1">
      <c r="A197" s="3">
        <v>2724</v>
      </c>
      <c r="B197" s="4" t="s">
        <v>284</v>
      </c>
      <c r="C197" s="3" t="s">
        <v>187</v>
      </c>
      <c r="D197" s="3" t="s">
        <v>167</v>
      </c>
      <c r="E197" s="3" t="s">
        <v>178</v>
      </c>
      <c r="F197" s="26">
        <f>SUM(G197,H197)</f>
        <v>0</v>
      </c>
      <c r="G197" s="26">
        <v>0</v>
      </c>
      <c r="H197" s="26">
        <v>0</v>
      </c>
      <c r="I197" s="26">
        <f>SUM(J197,K197)</f>
        <v>0</v>
      </c>
      <c r="J197" s="26">
        <v>0</v>
      </c>
      <c r="K197" s="26">
        <v>0</v>
      </c>
      <c r="L197" s="26">
        <f>SUM(M197,N197)</f>
        <v>0</v>
      </c>
      <c r="M197" s="26">
        <v>0</v>
      </c>
      <c r="N197" s="26">
        <v>0</v>
      </c>
    </row>
    <row r="198" spans="1:14" ht="18" customHeight="1">
      <c r="A198" s="3">
        <v>2730</v>
      </c>
      <c r="B198" s="4" t="s">
        <v>285</v>
      </c>
      <c r="C198" s="3" t="s">
        <v>187</v>
      </c>
      <c r="D198" s="3" t="s">
        <v>169</v>
      </c>
      <c r="E198" s="3" t="s">
        <v>161</v>
      </c>
      <c r="F198" s="26">
        <f t="shared" ref="F198:N198" si="59">SUM(F200:F203)</f>
        <v>0</v>
      </c>
      <c r="G198" s="26">
        <f t="shared" si="59"/>
        <v>0</v>
      </c>
      <c r="H198" s="26">
        <f t="shared" si="59"/>
        <v>0</v>
      </c>
      <c r="I198" s="26">
        <f t="shared" si="59"/>
        <v>0</v>
      </c>
      <c r="J198" s="26">
        <f t="shared" si="59"/>
        <v>0</v>
      </c>
      <c r="K198" s="26">
        <f t="shared" si="59"/>
        <v>0</v>
      </c>
      <c r="L198" s="26">
        <f t="shared" si="59"/>
        <v>0</v>
      </c>
      <c r="M198" s="26">
        <f t="shared" si="59"/>
        <v>0</v>
      </c>
      <c r="N198" s="26">
        <f t="shared" si="59"/>
        <v>0</v>
      </c>
    </row>
    <row r="199" spans="1:14" ht="18" customHeight="1">
      <c r="A199" s="3"/>
      <c r="B199" s="4" t="s">
        <v>164</v>
      </c>
      <c r="C199" s="3"/>
      <c r="D199" s="3"/>
      <c r="E199" s="3"/>
      <c r="F199" s="40"/>
      <c r="G199" s="40"/>
      <c r="H199" s="40"/>
      <c r="I199" s="40"/>
      <c r="J199" s="40"/>
      <c r="K199" s="40"/>
      <c r="L199" s="40"/>
      <c r="M199" s="40"/>
      <c r="N199" s="40"/>
    </row>
    <row r="200" spans="1:14" ht="32.25" customHeight="1">
      <c r="A200" s="3">
        <v>2731</v>
      </c>
      <c r="B200" s="4" t="s">
        <v>286</v>
      </c>
      <c r="C200" s="3" t="s">
        <v>187</v>
      </c>
      <c r="D200" s="3" t="s">
        <v>169</v>
      </c>
      <c r="E200" s="3" t="s">
        <v>160</v>
      </c>
      <c r="F200" s="26">
        <f>SUM(G200,H200)</f>
        <v>0</v>
      </c>
      <c r="G200" s="26">
        <v>0</v>
      </c>
      <c r="H200" s="26">
        <v>0</v>
      </c>
      <c r="I200" s="26">
        <f>SUM(J200,K200)</f>
        <v>0</v>
      </c>
      <c r="J200" s="26">
        <v>0</v>
      </c>
      <c r="K200" s="26">
        <v>0</v>
      </c>
      <c r="L200" s="26">
        <f>SUM(M200,N200)</f>
        <v>0</v>
      </c>
      <c r="M200" s="26">
        <v>0</v>
      </c>
      <c r="N200" s="26">
        <v>0</v>
      </c>
    </row>
    <row r="201" spans="1:14" ht="30.75" customHeight="1">
      <c r="A201" s="3">
        <v>2732</v>
      </c>
      <c r="B201" s="4" t="s">
        <v>287</v>
      </c>
      <c r="C201" s="3" t="s">
        <v>187</v>
      </c>
      <c r="D201" s="3" t="s">
        <v>169</v>
      </c>
      <c r="E201" s="3" t="s">
        <v>167</v>
      </c>
      <c r="F201" s="26">
        <f>SUM(G201,H201)</f>
        <v>0</v>
      </c>
      <c r="G201" s="26">
        <v>0</v>
      </c>
      <c r="H201" s="26">
        <v>0</v>
      </c>
      <c r="I201" s="26">
        <f>SUM(J201,K201)</f>
        <v>0</v>
      </c>
      <c r="J201" s="26">
        <v>0</v>
      </c>
      <c r="K201" s="26">
        <v>0</v>
      </c>
      <c r="L201" s="26">
        <f>SUM(M201,N201)</f>
        <v>0</v>
      </c>
      <c r="M201" s="26">
        <v>0</v>
      </c>
      <c r="N201" s="26">
        <v>0</v>
      </c>
    </row>
    <row r="202" spans="1:14" ht="33" customHeight="1">
      <c r="A202" s="3">
        <v>2733</v>
      </c>
      <c r="B202" s="4" t="s">
        <v>288</v>
      </c>
      <c r="C202" s="3" t="s">
        <v>187</v>
      </c>
      <c r="D202" s="3" t="s">
        <v>169</v>
      </c>
      <c r="E202" s="3" t="s">
        <v>169</v>
      </c>
      <c r="F202" s="26">
        <f>SUM(G202,H202)</f>
        <v>0</v>
      </c>
      <c r="G202" s="26">
        <v>0</v>
      </c>
      <c r="H202" s="26">
        <v>0</v>
      </c>
      <c r="I202" s="26">
        <f>SUM(J202,K202)</f>
        <v>0</v>
      </c>
      <c r="J202" s="26">
        <v>0</v>
      </c>
      <c r="K202" s="26">
        <v>0</v>
      </c>
      <c r="L202" s="26">
        <f>SUM(M202,N202)</f>
        <v>0</v>
      </c>
      <c r="M202" s="26">
        <v>0</v>
      </c>
      <c r="N202" s="26">
        <v>0</v>
      </c>
    </row>
    <row r="203" spans="1:14" ht="32.25" customHeight="1">
      <c r="A203" s="3">
        <v>2734</v>
      </c>
      <c r="B203" s="4" t="s">
        <v>289</v>
      </c>
      <c r="C203" s="3" t="s">
        <v>187</v>
      </c>
      <c r="D203" s="3" t="s">
        <v>169</v>
      </c>
      <c r="E203" s="3" t="s">
        <v>178</v>
      </c>
      <c r="F203" s="26">
        <f>SUM(G203,H203)</f>
        <v>0</v>
      </c>
      <c r="G203" s="26">
        <v>0</v>
      </c>
      <c r="H203" s="26">
        <v>0</v>
      </c>
      <c r="I203" s="26">
        <f>SUM(J203,K203)</f>
        <v>0</v>
      </c>
      <c r="J203" s="26">
        <v>0</v>
      </c>
      <c r="K203" s="26">
        <v>0</v>
      </c>
      <c r="L203" s="26">
        <f>SUM(M203,N203)</f>
        <v>0</v>
      </c>
      <c r="M203" s="26">
        <v>0</v>
      </c>
      <c r="N203" s="26">
        <v>0</v>
      </c>
    </row>
    <row r="204" spans="1:14" ht="19.5" customHeight="1">
      <c r="A204" s="3">
        <v>2740</v>
      </c>
      <c r="B204" s="4" t="s">
        <v>290</v>
      </c>
      <c r="C204" s="3" t="s">
        <v>187</v>
      </c>
      <c r="D204" s="3" t="s">
        <v>178</v>
      </c>
      <c r="E204" s="3" t="s">
        <v>161</v>
      </c>
      <c r="F204" s="26">
        <f t="shared" ref="F204:N204" si="60">SUM(F206)</f>
        <v>0</v>
      </c>
      <c r="G204" s="26">
        <f t="shared" si="60"/>
        <v>0</v>
      </c>
      <c r="H204" s="26">
        <f t="shared" si="60"/>
        <v>0</v>
      </c>
      <c r="I204" s="26">
        <f t="shared" si="60"/>
        <v>0</v>
      </c>
      <c r="J204" s="26">
        <f t="shared" si="60"/>
        <v>0</v>
      </c>
      <c r="K204" s="26">
        <f t="shared" si="60"/>
        <v>0</v>
      </c>
      <c r="L204" s="26">
        <f t="shared" si="60"/>
        <v>0</v>
      </c>
      <c r="M204" s="26">
        <f t="shared" si="60"/>
        <v>0</v>
      </c>
      <c r="N204" s="26">
        <f t="shared" si="60"/>
        <v>0</v>
      </c>
    </row>
    <row r="205" spans="1:14" ht="18.75" customHeight="1">
      <c r="A205" s="3"/>
      <c r="B205" s="4" t="s">
        <v>164</v>
      </c>
      <c r="C205" s="3"/>
      <c r="D205" s="3"/>
      <c r="E205" s="3"/>
      <c r="F205" s="40"/>
      <c r="G205" s="40"/>
      <c r="H205" s="40"/>
      <c r="I205" s="40"/>
      <c r="J205" s="40"/>
      <c r="K205" s="40"/>
      <c r="L205" s="40"/>
      <c r="M205" s="40"/>
      <c r="N205" s="40"/>
    </row>
    <row r="206" spans="1:14" ht="20.25" customHeight="1">
      <c r="A206" s="3">
        <v>2741</v>
      </c>
      <c r="B206" s="4" t="s">
        <v>290</v>
      </c>
      <c r="C206" s="3" t="s">
        <v>187</v>
      </c>
      <c r="D206" s="3" t="s">
        <v>178</v>
      </c>
      <c r="E206" s="3" t="s">
        <v>160</v>
      </c>
      <c r="F206" s="26">
        <f>SUM(G206,H206)</f>
        <v>0</v>
      </c>
      <c r="G206" s="26">
        <v>0</v>
      </c>
      <c r="H206" s="26">
        <v>0</v>
      </c>
      <c r="I206" s="26">
        <f>SUM(J206,K206)</f>
        <v>0</v>
      </c>
      <c r="J206" s="26">
        <v>0</v>
      </c>
      <c r="K206" s="26">
        <v>0</v>
      </c>
      <c r="L206" s="26">
        <f>SUM(M206,N206)</f>
        <v>0</v>
      </c>
      <c r="M206" s="26">
        <v>0</v>
      </c>
      <c r="N206" s="26">
        <v>0</v>
      </c>
    </row>
    <row r="207" spans="1:14" ht="34.5" customHeight="1">
      <c r="A207" s="3">
        <v>2750</v>
      </c>
      <c r="B207" s="4" t="s">
        <v>291</v>
      </c>
      <c r="C207" s="3" t="s">
        <v>187</v>
      </c>
      <c r="D207" s="3" t="s">
        <v>181</v>
      </c>
      <c r="E207" s="3" t="s">
        <v>161</v>
      </c>
      <c r="F207" s="26">
        <f t="shared" ref="F207:N207" si="61">SUM(F209)</f>
        <v>0</v>
      </c>
      <c r="G207" s="26">
        <f t="shared" si="61"/>
        <v>0</v>
      </c>
      <c r="H207" s="26">
        <f t="shared" si="61"/>
        <v>0</v>
      </c>
      <c r="I207" s="26">
        <f t="shared" si="61"/>
        <v>0</v>
      </c>
      <c r="J207" s="26">
        <f t="shared" si="61"/>
        <v>0</v>
      </c>
      <c r="K207" s="26">
        <f t="shared" si="61"/>
        <v>0</v>
      </c>
      <c r="L207" s="26">
        <f t="shared" si="61"/>
        <v>0</v>
      </c>
      <c r="M207" s="26">
        <f t="shared" si="61"/>
        <v>0</v>
      </c>
      <c r="N207" s="26">
        <f t="shared" si="61"/>
        <v>0</v>
      </c>
    </row>
    <row r="208" spans="1:14" ht="18" customHeight="1">
      <c r="A208" s="3"/>
      <c r="B208" s="4" t="s">
        <v>164</v>
      </c>
      <c r="C208" s="3"/>
      <c r="D208" s="3"/>
      <c r="E208" s="3"/>
      <c r="F208" s="40"/>
      <c r="G208" s="40"/>
      <c r="H208" s="40"/>
      <c r="I208" s="40"/>
      <c r="J208" s="40"/>
      <c r="K208" s="40"/>
      <c r="L208" s="40"/>
      <c r="M208" s="40"/>
      <c r="N208" s="40"/>
    </row>
    <row r="209" spans="1:14" ht="32.25" customHeight="1">
      <c r="A209" s="3">
        <v>2751</v>
      </c>
      <c r="B209" s="4" t="s">
        <v>291</v>
      </c>
      <c r="C209" s="3" t="s">
        <v>187</v>
      </c>
      <c r="D209" s="3" t="s">
        <v>181</v>
      </c>
      <c r="E209" s="3" t="s">
        <v>160</v>
      </c>
      <c r="F209" s="26">
        <f>SUM(G209,H209)</f>
        <v>0</v>
      </c>
      <c r="G209" s="26">
        <v>0</v>
      </c>
      <c r="H209" s="26">
        <v>0</v>
      </c>
      <c r="I209" s="26">
        <f>SUM(J209,K209)</f>
        <v>0</v>
      </c>
      <c r="J209" s="26">
        <v>0</v>
      </c>
      <c r="K209" s="26">
        <v>0</v>
      </c>
      <c r="L209" s="26">
        <f>SUM(M209,N209)</f>
        <v>0</v>
      </c>
      <c r="M209" s="26">
        <v>0</v>
      </c>
      <c r="N209" s="26">
        <v>0</v>
      </c>
    </row>
    <row r="210" spans="1:14" ht="22.5" customHeight="1">
      <c r="A210" s="3">
        <v>2760</v>
      </c>
      <c r="B210" s="4" t="s">
        <v>292</v>
      </c>
      <c r="C210" s="3" t="s">
        <v>187</v>
      </c>
      <c r="D210" s="3" t="s">
        <v>184</v>
      </c>
      <c r="E210" s="3" t="s">
        <v>161</v>
      </c>
      <c r="F210" s="26">
        <f t="shared" ref="F210:N210" si="62">SUM(F212:F213)</f>
        <v>0</v>
      </c>
      <c r="G210" s="26">
        <f t="shared" si="62"/>
        <v>0</v>
      </c>
      <c r="H210" s="26">
        <f t="shared" si="62"/>
        <v>0</v>
      </c>
      <c r="I210" s="26">
        <f t="shared" si="62"/>
        <v>0</v>
      </c>
      <c r="J210" s="26">
        <f t="shared" si="62"/>
        <v>0</v>
      </c>
      <c r="K210" s="26">
        <f t="shared" si="62"/>
        <v>0</v>
      </c>
      <c r="L210" s="26">
        <f t="shared" si="62"/>
        <v>0</v>
      </c>
      <c r="M210" s="26">
        <f t="shared" si="62"/>
        <v>0</v>
      </c>
      <c r="N210" s="26">
        <f t="shared" si="62"/>
        <v>0</v>
      </c>
    </row>
    <row r="211" spans="1:14" ht="18" customHeight="1">
      <c r="A211" s="3"/>
      <c r="B211" s="4" t="s">
        <v>164</v>
      </c>
      <c r="C211" s="3"/>
      <c r="D211" s="3"/>
      <c r="E211" s="3"/>
      <c r="F211" s="40"/>
      <c r="G211" s="40"/>
      <c r="H211" s="40"/>
      <c r="I211" s="40"/>
      <c r="J211" s="40"/>
      <c r="K211" s="40"/>
      <c r="L211" s="40"/>
      <c r="M211" s="40"/>
      <c r="N211" s="40"/>
    </row>
    <row r="212" spans="1:14" ht="39" customHeight="1">
      <c r="A212" s="3">
        <v>2761</v>
      </c>
      <c r="B212" s="4" t="s">
        <v>293</v>
      </c>
      <c r="C212" s="3" t="s">
        <v>187</v>
      </c>
      <c r="D212" s="3" t="s">
        <v>184</v>
      </c>
      <c r="E212" s="3" t="s">
        <v>160</v>
      </c>
      <c r="F212" s="26">
        <f>SUM(G212,H212)</f>
        <v>0</v>
      </c>
      <c r="G212" s="26">
        <v>0</v>
      </c>
      <c r="H212" s="26">
        <v>0</v>
      </c>
      <c r="I212" s="26">
        <f>SUM(J212,K212)</f>
        <v>0</v>
      </c>
      <c r="J212" s="26">
        <v>0</v>
      </c>
      <c r="K212" s="26">
        <v>0</v>
      </c>
      <c r="L212" s="26">
        <f>SUM(M212,N212)</f>
        <v>0</v>
      </c>
      <c r="M212" s="26">
        <v>0</v>
      </c>
      <c r="N212" s="26">
        <v>0</v>
      </c>
    </row>
    <row r="213" spans="1:14" ht="20.25" customHeight="1">
      <c r="A213" s="3">
        <v>2762</v>
      </c>
      <c r="B213" s="4" t="s">
        <v>292</v>
      </c>
      <c r="C213" s="3" t="s">
        <v>187</v>
      </c>
      <c r="D213" s="3" t="s">
        <v>184</v>
      </c>
      <c r="E213" s="3" t="s">
        <v>167</v>
      </c>
      <c r="F213" s="26">
        <f>SUM(G213,H213)</f>
        <v>0</v>
      </c>
      <c r="G213" s="26">
        <v>0</v>
      </c>
      <c r="H213" s="26">
        <v>0</v>
      </c>
      <c r="I213" s="26">
        <f>SUM(J213,K213)</f>
        <v>0</v>
      </c>
      <c r="J213" s="26">
        <v>0</v>
      </c>
      <c r="K213" s="26">
        <v>0</v>
      </c>
      <c r="L213" s="26">
        <f>SUM(M213,N213)</f>
        <v>0</v>
      </c>
      <c r="M213" s="26">
        <v>0</v>
      </c>
      <c r="N213" s="26">
        <v>0</v>
      </c>
    </row>
    <row r="214" spans="1:14" ht="39.950000000000003" customHeight="1">
      <c r="A214" s="3">
        <v>2800</v>
      </c>
      <c r="B214" s="4" t="s">
        <v>294</v>
      </c>
      <c r="C214" s="3" t="s">
        <v>189</v>
      </c>
      <c r="D214" s="3" t="s">
        <v>161</v>
      </c>
      <c r="E214" s="3" t="s">
        <v>161</v>
      </c>
      <c r="F214" s="26">
        <f t="shared" ref="F214:N214" si="63">SUM(F216,F219,F228,F233,F238,F241)</f>
        <v>9515000</v>
      </c>
      <c r="G214" s="26">
        <f t="shared" si="63"/>
        <v>3880000</v>
      </c>
      <c r="H214" s="26">
        <f t="shared" si="63"/>
        <v>5635000</v>
      </c>
      <c r="I214" s="26">
        <f t="shared" si="63"/>
        <v>9715000</v>
      </c>
      <c r="J214" s="26">
        <f t="shared" si="63"/>
        <v>3880000</v>
      </c>
      <c r="K214" s="26">
        <f t="shared" si="63"/>
        <v>5835000</v>
      </c>
      <c r="L214" s="26">
        <f t="shared" si="63"/>
        <v>9219248.4000000004</v>
      </c>
      <c r="M214" s="26">
        <f t="shared" si="63"/>
        <v>3441068.4</v>
      </c>
      <c r="N214" s="26">
        <f t="shared" si="63"/>
        <v>5778180</v>
      </c>
    </row>
    <row r="215" spans="1:14" ht="16.5" customHeight="1">
      <c r="A215" s="3"/>
      <c r="B215" s="4" t="s">
        <v>164</v>
      </c>
      <c r="C215" s="3"/>
      <c r="D215" s="3"/>
      <c r="E215" s="3"/>
      <c r="F215" s="40"/>
      <c r="G215" s="40"/>
      <c r="H215" s="40"/>
      <c r="I215" s="40"/>
      <c r="J215" s="40"/>
      <c r="K215" s="40"/>
      <c r="L215" s="40"/>
      <c r="M215" s="40"/>
      <c r="N215" s="40"/>
    </row>
    <row r="216" spans="1:14" ht="23.25" customHeight="1">
      <c r="A216" s="3">
        <v>2810</v>
      </c>
      <c r="B216" s="4" t="s">
        <v>295</v>
      </c>
      <c r="C216" s="3" t="s">
        <v>189</v>
      </c>
      <c r="D216" s="3" t="s">
        <v>160</v>
      </c>
      <c r="E216" s="3" t="s">
        <v>161</v>
      </c>
      <c r="F216" s="26">
        <f t="shared" ref="F216:N216" si="64">SUM(F218)</f>
        <v>0</v>
      </c>
      <c r="G216" s="26">
        <f t="shared" si="64"/>
        <v>0</v>
      </c>
      <c r="H216" s="26">
        <f t="shared" si="64"/>
        <v>0</v>
      </c>
      <c r="I216" s="26">
        <f t="shared" si="64"/>
        <v>0</v>
      </c>
      <c r="J216" s="26">
        <f t="shared" si="64"/>
        <v>0</v>
      </c>
      <c r="K216" s="26">
        <f t="shared" si="64"/>
        <v>0</v>
      </c>
      <c r="L216" s="26">
        <f t="shared" si="64"/>
        <v>0</v>
      </c>
      <c r="M216" s="26">
        <f t="shared" si="64"/>
        <v>0</v>
      </c>
      <c r="N216" s="26">
        <f t="shared" si="64"/>
        <v>0</v>
      </c>
    </row>
    <row r="217" spans="1:14" ht="18" customHeight="1">
      <c r="A217" s="3"/>
      <c r="B217" s="4" t="s">
        <v>164</v>
      </c>
      <c r="C217" s="3"/>
      <c r="D217" s="3"/>
      <c r="E217" s="3"/>
      <c r="F217" s="40"/>
      <c r="G217" s="40"/>
      <c r="H217" s="40"/>
      <c r="I217" s="40"/>
      <c r="J217" s="40"/>
      <c r="K217" s="40"/>
      <c r="L217" s="40"/>
      <c r="M217" s="40"/>
      <c r="N217" s="40"/>
    </row>
    <row r="218" spans="1:14" ht="19.5" customHeight="1">
      <c r="A218" s="3">
        <v>2811</v>
      </c>
      <c r="B218" s="4" t="s">
        <v>295</v>
      </c>
      <c r="C218" s="3" t="s">
        <v>189</v>
      </c>
      <c r="D218" s="3" t="s">
        <v>160</v>
      </c>
      <c r="E218" s="3" t="s">
        <v>160</v>
      </c>
      <c r="F218" s="26">
        <f>SUM(G218,H218)</f>
        <v>0</v>
      </c>
      <c r="G218" s="26">
        <v>0</v>
      </c>
      <c r="H218" s="26">
        <v>0</v>
      </c>
      <c r="I218" s="26">
        <f>SUM(J218,K218)</f>
        <v>0</v>
      </c>
      <c r="J218" s="26">
        <v>0</v>
      </c>
      <c r="K218" s="26">
        <v>0</v>
      </c>
      <c r="L218" s="26">
        <f>SUM(M218,N218)</f>
        <v>0</v>
      </c>
      <c r="M218" s="26">
        <v>0</v>
      </c>
      <c r="N218" s="26">
        <v>0</v>
      </c>
    </row>
    <row r="219" spans="1:14" ht="21.75" customHeight="1">
      <c r="A219" s="3">
        <v>2820</v>
      </c>
      <c r="B219" s="4" t="s">
        <v>296</v>
      </c>
      <c r="C219" s="3" t="s">
        <v>189</v>
      </c>
      <c r="D219" s="3" t="s">
        <v>167</v>
      </c>
      <c r="E219" s="3" t="s">
        <v>161</v>
      </c>
      <c r="F219" s="26">
        <f t="shared" ref="F219:N219" si="65">SUM(F221:F227)</f>
        <v>9515000</v>
      </c>
      <c r="G219" s="26">
        <f t="shared" si="65"/>
        <v>3880000</v>
      </c>
      <c r="H219" s="26">
        <f t="shared" si="65"/>
        <v>5635000</v>
      </c>
      <c r="I219" s="26">
        <f t="shared" si="65"/>
        <v>9715000</v>
      </c>
      <c r="J219" s="26">
        <f t="shared" si="65"/>
        <v>3880000</v>
      </c>
      <c r="K219" s="26">
        <f t="shared" si="65"/>
        <v>5835000</v>
      </c>
      <c r="L219" s="26">
        <f t="shared" si="65"/>
        <v>9219248.4000000004</v>
      </c>
      <c r="M219" s="26">
        <f t="shared" si="65"/>
        <v>3441068.4</v>
      </c>
      <c r="N219" s="26">
        <f t="shared" si="65"/>
        <v>5778180</v>
      </c>
    </row>
    <row r="220" spans="1:14" ht="17.25" customHeight="1">
      <c r="A220" s="3"/>
      <c r="B220" s="4" t="s">
        <v>164</v>
      </c>
      <c r="C220" s="3"/>
      <c r="D220" s="3"/>
      <c r="E220" s="3"/>
      <c r="F220" s="40"/>
      <c r="G220" s="40"/>
      <c r="H220" s="40"/>
      <c r="I220" s="40"/>
      <c r="J220" s="40"/>
      <c r="K220" s="40"/>
      <c r="L220" s="40"/>
      <c r="M220" s="40"/>
      <c r="N220" s="40"/>
    </row>
    <row r="221" spans="1:14" ht="18" customHeight="1">
      <c r="A221" s="3">
        <v>2821</v>
      </c>
      <c r="B221" s="4" t="s">
        <v>297</v>
      </c>
      <c r="C221" s="3" t="s">
        <v>189</v>
      </c>
      <c r="D221" s="3" t="s">
        <v>167</v>
      </c>
      <c r="E221" s="3" t="s">
        <v>160</v>
      </c>
      <c r="F221" s="26">
        <f t="shared" ref="F221:F227" si="66">SUM(G221,H221)</f>
        <v>0</v>
      </c>
      <c r="G221" s="26">
        <v>0</v>
      </c>
      <c r="H221" s="26">
        <v>0</v>
      </c>
      <c r="I221" s="26">
        <f t="shared" ref="I221:I227" si="67">SUM(J221,K221)</f>
        <v>0</v>
      </c>
      <c r="J221" s="26">
        <v>0</v>
      </c>
      <c r="K221" s="26">
        <v>0</v>
      </c>
      <c r="L221" s="26">
        <f t="shared" ref="L221:L227" si="68">SUM(M221,N221)</f>
        <v>0</v>
      </c>
      <c r="M221" s="26">
        <v>0</v>
      </c>
      <c r="N221" s="26">
        <v>0</v>
      </c>
    </row>
    <row r="222" spans="1:14" ht="18" customHeight="1">
      <c r="A222" s="3">
        <v>2822</v>
      </c>
      <c r="B222" s="4" t="s">
        <v>298</v>
      </c>
      <c r="C222" s="3" t="s">
        <v>189</v>
      </c>
      <c r="D222" s="3" t="s">
        <v>167</v>
      </c>
      <c r="E222" s="3" t="s">
        <v>167</v>
      </c>
      <c r="F222" s="26">
        <f t="shared" si="66"/>
        <v>0</v>
      </c>
      <c r="G222" s="26">
        <v>0</v>
      </c>
      <c r="H222" s="26">
        <v>0</v>
      </c>
      <c r="I222" s="26">
        <f t="shared" si="67"/>
        <v>0</v>
      </c>
      <c r="J222" s="26">
        <v>0</v>
      </c>
      <c r="K222" s="26">
        <v>0</v>
      </c>
      <c r="L222" s="26">
        <f t="shared" si="68"/>
        <v>0</v>
      </c>
      <c r="M222" s="26">
        <v>0</v>
      </c>
      <c r="N222" s="26">
        <v>0</v>
      </c>
    </row>
    <row r="223" spans="1:14" ht="19.5" customHeight="1">
      <c r="A223" s="3">
        <v>2823</v>
      </c>
      <c r="B223" s="4" t="s">
        <v>299</v>
      </c>
      <c r="C223" s="3" t="s">
        <v>189</v>
      </c>
      <c r="D223" s="3" t="s">
        <v>167</v>
      </c>
      <c r="E223" s="3" t="s">
        <v>169</v>
      </c>
      <c r="F223" s="26">
        <f t="shared" si="66"/>
        <v>0</v>
      </c>
      <c r="G223" s="26">
        <v>0</v>
      </c>
      <c r="H223" s="26">
        <v>0</v>
      </c>
      <c r="I223" s="26">
        <f t="shared" si="67"/>
        <v>0</v>
      </c>
      <c r="J223" s="26">
        <v>0</v>
      </c>
      <c r="K223" s="26">
        <v>0</v>
      </c>
      <c r="L223" s="26">
        <f t="shared" si="68"/>
        <v>0</v>
      </c>
      <c r="M223" s="26">
        <v>0</v>
      </c>
      <c r="N223" s="26">
        <v>0</v>
      </c>
    </row>
    <row r="224" spans="1:14" ht="19.5" customHeight="1">
      <c r="A224" s="3">
        <v>2824</v>
      </c>
      <c r="B224" s="4" t="s">
        <v>300</v>
      </c>
      <c r="C224" s="3" t="s">
        <v>189</v>
      </c>
      <c r="D224" s="3" t="s">
        <v>167</v>
      </c>
      <c r="E224" s="3" t="s">
        <v>178</v>
      </c>
      <c r="F224" s="26">
        <f t="shared" si="66"/>
        <v>9515000</v>
      </c>
      <c r="G224" s="26">
        <v>3880000</v>
      </c>
      <c r="H224" s="26">
        <v>5635000</v>
      </c>
      <c r="I224" s="26">
        <f t="shared" si="67"/>
        <v>9715000</v>
      </c>
      <c r="J224" s="26">
        <v>3880000</v>
      </c>
      <c r="K224" s="26">
        <v>5835000</v>
      </c>
      <c r="L224" s="26">
        <f t="shared" si="68"/>
        <v>9219248.4000000004</v>
      </c>
      <c r="M224" s="26">
        <v>3441068.4</v>
      </c>
      <c r="N224" s="26">
        <v>5778180</v>
      </c>
    </row>
    <row r="225" spans="1:14" ht="17.25" customHeight="1">
      <c r="A225" s="3">
        <v>2825</v>
      </c>
      <c r="B225" s="4" t="s">
        <v>301</v>
      </c>
      <c r="C225" s="3" t="s">
        <v>189</v>
      </c>
      <c r="D225" s="3" t="s">
        <v>167</v>
      </c>
      <c r="E225" s="3" t="s">
        <v>181</v>
      </c>
      <c r="F225" s="26">
        <f t="shared" si="66"/>
        <v>0</v>
      </c>
      <c r="G225" s="26">
        <v>0</v>
      </c>
      <c r="H225" s="26">
        <v>0</v>
      </c>
      <c r="I225" s="26">
        <f t="shared" si="67"/>
        <v>0</v>
      </c>
      <c r="J225" s="26">
        <v>0</v>
      </c>
      <c r="K225" s="26">
        <v>0</v>
      </c>
      <c r="L225" s="26">
        <f t="shared" si="68"/>
        <v>0</v>
      </c>
      <c r="M225" s="26">
        <v>0</v>
      </c>
      <c r="N225" s="26">
        <v>0</v>
      </c>
    </row>
    <row r="226" spans="1:14" ht="18" customHeight="1">
      <c r="A226" s="3">
        <v>2826</v>
      </c>
      <c r="B226" s="4" t="s">
        <v>302</v>
      </c>
      <c r="C226" s="3" t="s">
        <v>189</v>
      </c>
      <c r="D226" s="3" t="s">
        <v>167</v>
      </c>
      <c r="E226" s="3" t="s">
        <v>184</v>
      </c>
      <c r="F226" s="26">
        <f t="shared" si="66"/>
        <v>0</v>
      </c>
      <c r="G226" s="26">
        <v>0</v>
      </c>
      <c r="H226" s="26">
        <v>0</v>
      </c>
      <c r="I226" s="26">
        <f t="shared" si="67"/>
        <v>0</v>
      </c>
      <c r="J226" s="26">
        <v>0</v>
      </c>
      <c r="K226" s="26">
        <v>0</v>
      </c>
      <c r="L226" s="26">
        <f t="shared" si="68"/>
        <v>0</v>
      </c>
      <c r="M226" s="26">
        <v>0</v>
      </c>
      <c r="N226" s="26">
        <v>0</v>
      </c>
    </row>
    <row r="227" spans="1:14" ht="33.75" customHeight="1">
      <c r="A227" s="3">
        <v>2827</v>
      </c>
      <c r="B227" s="4" t="s">
        <v>303</v>
      </c>
      <c r="C227" s="3" t="s">
        <v>189</v>
      </c>
      <c r="D227" s="3" t="s">
        <v>167</v>
      </c>
      <c r="E227" s="3" t="s">
        <v>187</v>
      </c>
      <c r="F227" s="26">
        <f t="shared" si="66"/>
        <v>0</v>
      </c>
      <c r="G227" s="26">
        <v>0</v>
      </c>
      <c r="H227" s="26">
        <v>0</v>
      </c>
      <c r="I227" s="26">
        <f t="shared" si="67"/>
        <v>0</v>
      </c>
      <c r="J227" s="26">
        <v>0</v>
      </c>
      <c r="K227" s="26">
        <v>0</v>
      </c>
      <c r="L227" s="26">
        <f t="shared" si="68"/>
        <v>0</v>
      </c>
      <c r="M227" s="26">
        <v>0</v>
      </c>
      <c r="N227" s="26">
        <v>0</v>
      </c>
    </row>
    <row r="228" spans="1:14" ht="32.25" customHeight="1">
      <c r="A228" s="3">
        <v>2830</v>
      </c>
      <c r="B228" s="4" t="s">
        <v>304</v>
      </c>
      <c r="C228" s="3" t="s">
        <v>189</v>
      </c>
      <c r="D228" s="3" t="s">
        <v>169</v>
      </c>
      <c r="E228" s="3" t="s">
        <v>161</v>
      </c>
      <c r="F228" s="26">
        <f t="shared" ref="F228:N228" si="69">SUM(F230:F232)</f>
        <v>0</v>
      </c>
      <c r="G228" s="26">
        <f t="shared" si="69"/>
        <v>0</v>
      </c>
      <c r="H228" s="26">
        <f t="shared" si="69"/>
        <v>0</v>
      </c>
      <c r="I228" s="26">
        <f t="shared" si="69"/>
        <v>0</v>
      </c>
      <c r="J228" s="26">
        <f t="shared" si="69"/>
        <v>0</v>
      </c>
      <c r="K228" s="26">
        <f t="shared" si="69"/>
        <v>0</v>
      </c>
      <c r="L228" s="26">
        <f t="shared" si="69"/>
        <v>0</v>
      </c>
      <c r="M228" s="26">
        <f t="shared" si="69"/>
        <v>0</v>
      </c>
      <c r="N228" s="26">
        <f t="shared" si="69"/>
        <v>0</v>
      </c>
    </row>
    <row r="229" spans="1:14" ht="17.25" customHeight="1">
      <c r="A229" s="3"/>
      <c r="B229" s="4" t="s">
        <v>164</v>
      </c>
      <c r="C229" s="3"/>
      <c r="D229" s="3"/>
      <c r="E229" s="3"/>
      <c r="F229" s="40"/>
      <c r="G229" s="40"/>
      <c r="H229" s="40"/>
      <c r="I229" s="40"/>
      <c r="J229" s="40"/>
      <c r="K229" s="40"/>
      <c r="L229" s="40"/>
      <c r="M229" s="40"/>
      <c r="N229" s="40"/>
    </row>
    <row r="230" spans="1:14" ht="19.5" customHeight="1">
      <c r="A230" s="3">
        <v>2831</v>
      </c>
      <c r="B230" s="4" t="s">
        <v>305</v>
      </c>
      <c r="C230" s="3" t="s">
        <v>189</v>
      </c>
      <c r="D230" s="3" t="s">
        <v>169</v>
      </c>
      <c r="E230" s="3" t="s">
        <v>160</v>
      </c>
      <c r="F230" s="26">
        <f>SUM(G230,H230)</f>
        <v>0</v>
      </c>
      <c r="G230" s="26">
        <v>0</v>
      </c>
      <c r="H230" s="26">
        <v>0</v>
      </c>
      <c r="I230" s="26">
        <f>SUM(J230,K230)</f>
        <v>0</v>
      </c>
      <c r="J230" s="26">
        <v>0</v>
      </c>
      <c r="K230" s="26">
        <v>0</v>
      </c>
      <c r="L230" s="26">
        <f>SUM(M230,N230)</f>
        <v>0</v>
      </c>
      <c r="M230" s="26">
        <v>0</v>
      </c>
      <c r="N230" s="26">
        <v>0</v>
      </c>
    </row>
    <row r="231" spans="1:14" ht="23.25" customHeight="1">
      <c r="A231" s="3">
        <v>2832</v>
      </c>
      <c r="B231" s="4" t="s">
        <v>306</v>
      </c>
      <c r="C231" s="3" t="s">
        <v>189</v>
      </c>
      <c r="D231" s="3" t="s">
        <v>169</v>
      </c>
      <c r="E231" s="3" t="s">
        <v>167</v>
      </c>
      <c r="F231" s="26">
        <f>SUM(G231,H231)</f>
        <v>0</v>
      </c>
      <c r="G231" s="26">
        <v>0</v>
      </c>
      <c r="H231" s="26">
        <v>0</v>
      </c>
      <c r="I231" s="26">
        <f>SUM(J231,K231)</f>
        <v>0</v>
      </c>
      <c r="J231" s="26">
        <v>0</v>
      </c>
      <c r="K231" s="26">
        <v>0</v>
      </c>
      <c r="L231" s="26">
        <f>SUM(M231,N231)</f>
        <v>0</v>
      </c>
      <c r="M231" s="26">
        <v>0</v>
      </c>
      <c r="N231" s="26">
        <v>0</v>
      </c>
    </row>
    <row r="232" spans="1:14" ht="18" customHeight="1">
      <c r="A232" s="3">
        <v>2833</v>
      </c>
      <c r="B232" s="4" t="s">
        <v>307</v>
      </c>
      <c r="C232" s="3" t="s">
        <v>189</v>
      </c>
      <c r="D232" s="3" t="s">
        <v>169</v>
      </c>
      <c r="E232" s="3" t="s">
        <v>169</v>
      </c>
      <c r="F232" s="26">
        <f>SUM(G232,H232)</f>
        <v>0</v>
      </c>
      <c r="G232" s="26">
        <v>0</v>
      </c>
      <c r="H232" s="26">
        <v>0</v>
      </c>
      <c r="I232" s="26">
        <f>SUM(J232,K232)</f>
        <v>0</v>
      </c>
      <c r="J232" s="26">
        <v>0</v>
      </c>
      <c r="K232" s="26">
        <v>0</v>
      </c>
      <c r="L232" s="26">
        <f>SUM(M232,N232)</f>
        <v>0</v>
      </c>
      <c r="M232" s="26">
        <v>0</v>
      </c>
      <c r="N232" s="26">
        <v>0</v>
      </c>
    </row>
    <row r="233" spans="1:14" ht="19.5" customHeight="1">
      <c r="A233" s="3">
        <v>2840</v>
      </c>
      <c r="B233" s="4" t="s">
        <v>308</v>
      </c>
      <c r="C233" s="3" t="s">
        <v>189</v>
      </c>
      <c r="D233" s="3" t="s">
        <v>178</v>
      </c>
      <c r="E233" s="3" t="s">
        <v>161</v>
      </c>
      <c r="F233" s="26">
        <f t="shared" ref="F233:N233" si="70">SUM(F235:F237)</f>
        <v>0</v>
      </c>
      <c r="G233" s="26">
        <f t="shared" si="70"/>
        <v>0</v>
      </c>
      <c r="H233" s="26">
        <f t="shared" si="70"/>
        <v>0</v>
      </c>
      <c r="I233" s="26">
        <f t="shared" si="70"/>
        <v>0</v>
      </c>
      <c r="J233" s="26">
        <f t="shared" si="70"/>
        <v>0</v>
      </c>
      <c r="K233" s="26">
        <f t="shared" si="70"/>
        <v>0</v>
      </c>
      <c r="L233" s="26">
        <f t="shared" si="70"/>
        <v>0</v>
      </c>
      <c r="M233" s="26">
        <f t="shared" si="70"/>
        <v>0</v>
      </c>
      <c r="N233" s="26">
        <f t="shared" si="70"/>
        <v>0</v>
      </c>
    </row>
    <row r="234" spans="1:14" ht="17.25" customHeight="1">
      <c r="A234" s="3"/>
      <c r="B234" s="4" t="s">
        <v>164</v>
      </c>
      <c r="C234" s="3"/>
      <c r="D234" s="3"/>
      <c r="E234" s="3"/>
      <c r="F234" s="40"/>
      <c r="G234" s="40"/>
      <c r="H234" s="40"/>
      <c r="I234" s="40"/>
      <c r="J234" s="40"/>
      <c r="K234" s="40"/>
      <c r="L234" s="40"/>
      <c r="M234" s="40"/>
      <c r="N234" s="40"/>
    </row>
    <row r="235" spans="1:14" ht="19.5" customHeight="1">
      <c r="A235" s="3">
        <v>2841</v>
      </c>
      <c r="B235" s="4" t="s">
        <v>309</v>
      </c>
      <c r="C235" s="3" t="s">
        <v>189</v>
      </c>
      <c r="D235" s="3" t="s">
        <v>178</v>
      </c>
      <c r="E235" s="3" t="s">
        <v>160</v>
      </c>
      <c r="F235" s="26">
        <f>SUM(G235,H235)</f>
        <v>0</v>
      </c>
      <c r="G235" s="26">
        <v>0</v>
      </c>
      <c r="H235" s="26">
        <v>0</v>
      </c>
      <c r="I235" s="26">
        <f>SUM(J235,K235)</f>
        <v>0</v>
      </c>
      <c r="J235" s="26">
        <v>0</v>
      </c>
      <c r="K235" s="26">
        <v>0</v>
      </c>
      <c r="L235" s="26">
        <f>SUM(M235,N235)</f>
        <v>0</v>
      </c>
      <c r="M235" s="26">
        <v>0</v>
      </c>
      <c r="N235" s="26">
        <v>0</v>
      </c>
    </row>
    <row r="236" spans="1:14" ht="32.25" customHeight="1">
      <c r="A236" s="3">
        <v>2842</v>
      </c>
      <c r="B236" s="4" t="s">
        <v>310</v>
      </c>
      <c r="C236" s="3" t="s">
        <v>189</v>
      </c>
      <c r="D236" s="3" t="s">
        <v>178</v>
      </c>
      <c r="E236" s="3" t="s">
        <v>167</v>
      </c>
      <c r="F236" s="26">
        <f>SUM(G236,H236)</f>
        <v>0</v>
      </c>
      <c r="G236" s="26">
        <v>0</v>
      </c>
      <c r="H236" s="26">
        <v>0</v>
      </c>
      <c r="I236" s="26">
        <f>SUM(J236,K236)</f>
        <v>0</v>
      </c>
      <c r="J236" s="26">
        <v>0</v>
      </c>
      <c r="K236" s="26">
        <v>0</v>
      </c>
      <c r="L236" s="26">
        <f>SUM(M236,N236)</f>
        <v>0</v>
      </c>
      <c r="M236" s="26">
        <v>0</v>
      </c>
      <c r="N236" s="26">
        <v>0</v>
      </c>
    </row>
    <row r="237" spans="1:14" ht="18.75" customHeight="1">
      <c r="A237" s="3">
        <v>2843</v>
      </c>
      <c r="B237" s="4" t="s">
        <v>308</v>
      </c>
      <c r="C237" s="3" t="s">
        <v>189</v>
      </c>
      <c r="D237" s="3" t="s">
        <v>178</v>
      </c>
      <c r="E237" s="3" t="s">
        <v>169</v>
      </c>
      <c r="F237" s="26">
        <f>SUM(G237,H237)</f>
        <v>0</v>
      </c>
      <c r="G237" s="26">
        <v>0</v>
      </c>
      <c r="H237" s="26">
        <v>0</v>
      </c>
      <c r="I237" s="26">
        <f>SUM(J237,K237)</f>
        <v>0</v>
      </c>
      <c r="J237" s="26">
        <v>0</v>
      </c>
      <c r="K237" s="26">
        <v>0</v>
      </c>
      <c r="L237" s="26">
        <f>SUM(M237,N237)</f>
        <v>0</v>
      </c>
      <c r="M237" s="26">
        <v>0</v>
      </c>
      <c r="N237" s="26">
        <v>0</v>
      </c>
    </row>
    <row r="238" spans="1:14" ht="33.75" customHeight="1">
      <c r="A238" s="3">
        <v>2850</v>
      </c>
      <c r="B238" s="4" t="s">
        <v>311</v>
      </c>
      <c r="C238" s="3" t="s">
        <v>189</v>
      </c>
      <c r="D238" s="3" t="s">
        <v>181</v>
      </c>
      <c r="E238" s="3" t="s">
        <v>161</v>
      </c>
      <c r="F238" s="26">
        <f t="shared" ref="F238:N238" si="71">SUM(F240)</f>
        <v>0</v>
      </c>
      <c r="G238" s="26">
        <f t="shared" si="71"/>
        <v>0</v>
      </c>
      <c r="H238" s="26">
        <f t="shared" si="71"/>
        <v>0</v>
      </c>
      <c r="I238" s="26">
        <f t="shared" si="71"/>
        <v>0</v>
      </c>
      <c r="J238" s="26">
        <f t="shared" si="71"/>
        <v>0</v>
      </c>
      <c r="K238" s="26">
        <f t="shared" si="71"/>
        <v>0</v>
      </c>
      <c r="L238" s="26">
        <f t="shared" si="71"/>
        <v>0</v>
      </c>
      <c r="M238" s="26">
        <f t="shared" si="71"/>
        <v>0</v>
      </c>
      <c r="N238" s="26">
        <f t="shared" si="71"/>
        <v>0</v>
      </c>
    </row>
    <row r="239" spans="1:14" ht="16.5" customHeight="1">
      <c r="A239" s="3"/>
      <c r="B239" s="4" t="s">
        <v>164</v>
      </c>
      <c r="C239" s="3"/>
      <c r="D239" s="3"/>
      <c r="E239" s="3"/>
      <c r="F239" s="40"/>
      <c r="G239" s="40"/>
      <c r="H239" s="40"/>
      <c r="I239" s="40"/>
      <c r="J239" s="40"/>
      <c r="K239" s="40"/>
      <c r="L239" s="40"/>
      <c r="M239" s="40"/>
      <c r="N239" s="40"/>
    </row>
    <row r="240" spans="1:14" ht="33" customHeight="1">
      <c r="A240" s="3">
        <v>2851</v>
      </c>
      <c r="B240" s="4" t="s">
        <v>311</v>
      </c>
      <c r="C240" s="3" t="s">
        <v>189</v>
      </c>
      <c r="D240" s="3" t="s">
        <v>181</v>
      </c>
      <c r="E240" s="3" t="s">
        <v>160</v>
      </c>
      <c r="F240" s="26">
        <f>SUM(G240,H240)</f>
        <v>0</v>
      </c>
      <c r="G240" s="26">
        <v>0</v>
      </c>
      <c r="H240" s="26">
        <v>0</v>
      </c>
      <c r="I240" s="26">
        <f>SUM(J240,K240)</f>
        <v>0</v>
      </c>
      <c r="J240" s="26">
        <v>0</v>
      </c>
      <c r="K240" s="26">
        <v>0</v>
      </c>
      <c r="L240" s="26">
        <f>SUM(M240,N240)</f>
        <v>0</v>
      </c>
      <c r="M240" s="26">
        <v>0</v>
      </c>
      <c r="N240" s="26">
        <v>0</v>
      </c>
    </row>
    <row r="241" spans="1:14" ht="33.75" customHeight="1">
      <c r="A241" s="3">
        <v>2860</v>
      </c>
      <c r="B241" s="4" t="s">
        <v>312</v>
      </c>
      <c r="C241" s="3" t="s">
        <v>189</v>
      </c>
      <c r="D241" s="3" t="s">
        <v>184</v>
      </c>
      <c r="E241" s="3" t="s">
        <v>161</v>
      </c>
      <c r="F241" s="26">
        <f t="shared" ref="F241:N241" si="72">SUM(F243)</f>
        <v>0</v>
      </c>
      <c r="G241" s="26">
        <f t="shared" si="72"/>
        <v>0</v>
      </c>
      <c r="H241" s="26">
        <f t="shared" si="72"/>
        <v>0</v>
      </c>
      <c r="I241" s="26">
        <f t="shared" si="72"/>
        <v>0</v>
      </c>
      <c r="J241" s="26">
        <f t="shared" si="72"/>
        <v>0</v>
      </c>
      <c r="K241" s="26">
        <f t="shared" si="72"/>
        <v>0</v>
      </c>
      <c r="L241" s="26">
        <f t="shared" si="72"/>
        <v>0</v>
      </c>
      <c r="M241" s="26">
        <f t="shared" si="72"/>
        <v>0</v>
      </c>
      <c r="N241" s="26">
        <f t="shared" si="72"/>
        <v>0</v>
      </c>
    </row>
    <row r="242" spans="1:14" ht="18.75" customHeight="1">
      <c r="A242" s="3"/>
      <c r="B242" s="4" t="s">
        <v>164</v>
      </c>
      <c r="C242" s="3"/>
      <c r="D242" s="3"/>
      <c r="E242" s="3"/>
      <c r="F242" s="40"/>
      <c r="G242" s="40"/>
      <c r="H242" s="40"/>
      <c r="I242" s="40"/>
      <c r="J242" s="40"/>
      <c r="K242" s="40"/>
      <c r="L242" s="40"/>
      <c r="M242" s="40"/>
      <c r="N242" s="40"/>
    </row>
    <row r="243" spans="1:14" ht="35.25" customHeight="1">
      <c r="A243" s="3">
        <v>2861</v>
      </c>
      <c r="B243" s="4" t="s">
        <v>312</v>
      </c>
      <c r="C243" s="3" t="s">
        <v>189</v>
      </c>
      <c r="D243" s="3" t="s">
        <v>184</v>
      </c>
      <c r="E243" s="3" t="s">
        <v>160</v>
      </c>
      <c r="F243" s="26">
        <f>SUM(G243,H243)</f>
        <v>0</v>
      </c>
      <c r="G243" s="26">
        <v>0</v>
      </c>
      <c r="H243" s="26">
        <v>0</v>
      </c>
      <c r="I243" s="26">
        <f>SUM(J243,K243)</f>
        <v>0</v>
      </c>
      <c r="J243" s="26">
        <v>0</v>
      </c>
      <c r="K243" s="26">
        <v>0</v>
      </c>
      <c r="L243" s="26">
        <f>SUM(M243,N243)</f>
        <v>0</v>
      </c>
      <c r="M243" s="26">
        <v>0</v>
      </c>
      <c r="N243" s="26">
        <v>0</v>
      </c>
    </row>
    <row r="244" spans="1:14" ht="39.950000000000003" customHeight="1">
      <c r="A244" s="3">
        <v>2900</v>
      </c>
      <c r="B244" s="4" t="s">
        <v>313</v>
      </c>
      <c r="C244" s="3" t="s">
        <v>259</v>
      </c>
      <c r="D244" s="3" t="s">
        <v>161</v>
      </c>
      <c r="E244" s="3" t="s">
        <v>161</v>
      </c>
      <c r="F244" s="26">
        <f t="shared" ref="F244:N244" si="73">SUM(F246,F250,F254,F258,F262,F266,F269,F272)</f>
        <v>41300000</v>
      </c>
      <c r="G244" s="26">
        <f t="shared" si="73"/>
        <v>40400000</v>
      </c>
      <c r="H244" s="26">
        <f t="shared" si="73"/>
        <v>900000</v>
      </c>
      <c r="I244" s="26">
        <f t="shared" si="73"/>
        <v>40436100</v>
      </c>
      <c r="J244" s="26">
        <f t="shared" si="73"/>
        <v>40400000</v>
      </c>
      <c r="K244" s="26">
        <f t="shared" si="73"/>
        <v>36100</v>
      </c>
      <c r="L244" s="26">
        <f t="shared" si="73"/>
        <v>40020701</v>
      </c>
      <c r="M244" s="26">
        <f t="shared" si="73"/>
        <v>39984601</v>
      </c>
      <c r="N244" s="26">
        <f t="shared" si="73"/>
        <v>36100</v>
      </c>
    </row>
    <row r="245" spans="1:14" ht="16.5" customHeight="1">
      <c r="A245" s="3"/>
      <c r="B245" s="4" t="s">
        <v>164</v>
      </c>
      <c r="C245" s="3"/>
      <c r="D245" s="3"/>
      <c r="E245" s="3"/>
      <c r="F245" s="40"/>
      <c r="G245" s="40"/>
      <c r="H245" s="40"/>
      <c r="I245" s="40"/>
      <c r="J245" s="40"/>
      <c r="K245" s="40"/>
      <c r="L245" s="40"/>
      <c r="M245" s="40"/>
      <c r="N245" s="40"/>
    </row>
    <row r="246" spans="1:14" ht="34.5" customHeight="1">
      <c r="A246" s="3">
        <v>2910</v>
      </c>
      <c r="B246" s="4" t="s">
        <v>314</v>
      </c>
      <c r="C246" s="3" t="s">
        <v>259</v>
      </c>
      <c r="D246" s="3" t="s">
        <v>160</v>
      </c>
      <c r="E246" s="3" t="s">
        <v>161</v>
      </c>
      <c r="F246" s="26">
        <f t="shared" ref="F246:N246" si="74">SUM(F248:F249)</f>
        <v>41300000</v>
      </c>
      <c r="G246" s="26">
        <f t="shared" si="74"/>
        <v>40400000</v>
      </c>
      <c r="H246" s="26">
        <f t="shared" si="74"/>
        <v>900000</v>
      </c>
      <c r="I246" s="26">
        <f t="shared" si="74"/>
        <v>40436100</v>
      </c>
      <c r="J246" s="26">
        <f t="shared" si="74"/>
        <v>40400000</v>
      </c>
      <c r="K246" s="26">
        <f t="shared" si="74"/>
        <v>36100</v>
      </c>
      <c r="L246" s="26">
        <f t="shared" si="74"/>
        <v>40020701</v>
      </c>
      <c r="M246" s="26">
        <f t="shared" si="74"/>
        <v>39984601</v>
      </c>
      <c r="N246" s="26">
        <f t="shared" si="74"/>
        <v>36100</v>
      </c>
    </row>
    <row r="247" spans="1:14" ht="19.5" customHeight="1">
      <c r="A247" s="3"/>
      <c r="B247" s="4" t="s">
        <v>164</v>
      </c>
      <c r="C247" s="3"/>
      <c r="D247" s="3"/>
      <c r="E247" s="3"/>
      <c r="F247" s="40"/>
      <c r="G247" s="40"/>
      <c r="H247" s="40"/>
      <c r="I247" s="40"/>
      <c r="J247" s="40"/>
      <c r="K247" s="40"/>
      <c r="L247" s="40"/>
      <c r="M247" s="40"/>
      <c r="N247" s="40"/>
    </row>
    <row r="248" spans="1:14" ht="21.75" customHeight="1">
      <c r="A248" s="3">
        <v>2911</v>
      </c>
      <c r="B248" s="4" t="s">
        <v>315</v>
      </c>
      <c r="C248" s="3" t="s">
        <v>259</v>
      </c>
      <c r="D248" s="3" t="s">
        <v>160</v>
      </c>
      <c r="E248" s="3" t="s">
        <v>160</v>
      </c>
      <c r="F248" s="26">
        <f>SUM(G248,H248)</f>
        <v>41300000</v>
      </c>
      <c r="G248" s="26">
        <v>40400000</v>
      </c>
      <c r="H248" s="26">
        <v>900000</v>
      </c>
      <c r="I248" s="26">
        <f>SUM(J248,K248)</f>
        <v>40436100</v>
      </c>
      <c r="J248" s="26">
        <v>40400000</v>
      </c>
      <c r="K248" s="26">
        <v>36100</v>
      </c>
      <c r="L248" s="26">
        <f>SUM(M248,N248)</f>
        <v>40020701</v>
      </c>
      <c r="M248" s="26">
        <v>39984601</v>
      </c>
      <c r="N248" s="26">
        <v>36100</v>
      </c>
    </row>
    <row r="249" spans="1:14" ht="20.25" customHeight="1">
      <c r="A249" s="3">
        <v>2912</v>
      </c>
      <c r="B249" s="4" t="s">
        <v>316</v>
      </c>
      <c r="C249" s="3" t="s">
        <v>259</v>
      </c>
      <c r="D249" s="3" t="s">
        <v>160</v>
      </c>
      <c r="E249" s="3" t="s">
        <v>167</v>
      </c>
      <c r="F249" s="26">
        <f>SUM(G249,H249)</f>
        <v>0</v>
      </c>
      <c r="G249" s="26">
        <v>0</v>
      </c>
      <c r="H249" s="26">
        <v>0</v>
      </c>
      <c r="I249" s="26">
        <f>SUM(J249,K249)</f>
        <v>0</v>
      </c>
      <c r="J249" s="26">
        <v>0</v>
      </c>
      <c r="K249" s="26">
        <v>0</v>
      </c>
      <c r="L249" s="26">
        <f>SUM(M249,N249)</f>
        <v>0</v>
      </c>
      <c r="M249" s="26">
        <v>0</v>
      </c>
      <c r="N249" s="26">
        <v>0</v>
      </c>
    </row>
    <row r="250" spans="1:14" ht="18" customHeight="1">
      <c r="A250" s="3">
        <v>2920</v>
      </c>
      <c r="B250" s="4" t="s">
        <v>317</v>
      </c>
      <c r="C250" s="3" t="s">
        <v>259</v>
      </c>
      <c r="D250" s="3" t="s">
        <v>167</v>
      </c>
      <c r="E250" s="3" t="s">
        <v>161</v>
      </c>
      <c r="F250" s="26">
        <f t="shared" ref="F250:N250" si="75">SUM(F252:F253)</f>
        <v>0</v>
      </c>
      <c r="G250" s="26">
        <f t="shared" si="75"/>
        <v>0</v>
      </c>
      <c r="H250" s="26">
        <f t="shared" si="75"/>
        <v>0</v>
      </c>
      <c r="I250" s="26">
        <f t="shared" si="75"/>
        <v>0</v>
      </c>
      <c r="J250" s="26">
        <f t="shared" si="75"/>
        <v>0</v>
      </c>
      <c r="K250" s="26">
        <f t="shared" si="75"/>
        <v>0</v>
      </c>
      <c r="L250" s="26">
        <f t="shared" si="75"/>
        <v>0</v>
      </c>
      <c r="M250" s="26">
        <f t="shared" si="75"/>
        <v>0</v>
      </c>
      <c r="N250" s="26">
        <f t="shared" si="75"/>
        <v>0</v>
      </c>
    </row>
    <row r="251" spans="1:14" ht="16.5" customHeight="1">
      <c r="A251" s="3"/>
      <c r="B251" s="4" t="s">
        <v>164</v>
      </c>
      <c r="C251" s="3"/>
      <c r="D251" s="3"/>
      <c r="E251" s="3"/>
      <c r="F251" s="40"/>
      <c r="G251" s="40"/>
      <c r="H251" s="40"/>
      <c r="I251" s="40"/>
      <c r="J251" s="40"/>
      <c r="K251" s="40"/>
      <c r="L251" s="40"/>
      <c r="M251" s="40"/>
      <c r="N251" s="40"/>
    </row>
    <row r="252" spans="1:14" ht="21.75" customHeight="1">
      <c r="A252" s="3">
        <v>2921</v>
      </c>
      <c r="B252" s="4" t="s">
        <v>318</v>
      </c>
      <c r="C252" s="3" t="s">
        <v>259</v>
      </c>
      <c r="D252" s="3" t="s">
        <v>167</v>
      </c>
      <c r="E252" s="3" t="s">
        <v>160</v>
      </c>
      <c r="F252" s="26">
        <f>SUM(G252,H252)</f>
        <v>0</v>
      </c>
      <c r="G252" s="26">
        <v>0</v>
      </c>
      <c r="H252" s="26">
        <v>0</v>
      </c>
      <c r="I252" s="26">
        <f>SUM(J252,K252)</f>
        <v>0</v>
      </c>
      <c r="J252" s="26">
        <v>0</v>
      </c>
      <c r="K252" s="26">
        <v>0</v>
      </c>
      <c r="L252" s="26">
        <f>SUM(M252,N252)</f>
        <v>0</v>
      </c>
      <c r="M252" s="26">
        <v>0</v>
      </c>
      <c r="N252" s="26">
        <v>0</v>
      </c>
    </row>
    <row r="253" spans="1:14" ht="18.75" customHeight="1">
      <c r="A253" s="3">
        <v>2922</v>
      </c>
      <c r="B253" s="4" t="s">
        <v>319</v>
      </c>
      <c r="C253" s="3" t="s">
        <v>259</v>
      </c>
      <c r="D253" s="3" t="s">
        <v>167</v>
      </c>
      <c r="E253" s="3" t="s">
        <v>167</v>
      </c>
      <c r="F253" s="26">
        <f>SUM(G253,H253)</f>
        <v>0</v>
      </c>
      <c r="G253" s="26">
        <v>0</v>
      </c>
      <c r="H253" s="26">
        <v>0</v>
      </c>
      <c r="I253" s="26">
        <f>SUM(J253,K253)</f>
        <v>0</v>
      </c>
      <c r="J253" s="26">
        <v>0</v>
      </c>
      <c r="K253" s="26">
        <v>0</v>
      </c>
      <c r="L253" s="26">
        <f>SUM(M253,N253)</f>
        <v>0</v>
      </c>
      <c r="M253" s="26">
        <v>0</v>
      </c>
      <c r="N253" s="26">
        <v>0</v>
      </c>
    </row>
    <row r="254" spans="1:14" ht="32.25" customHeight="1">
      <c r="A254" s="3">
        <v>2930</v>
      </c>
      <c r="B254" s="4" t="s">
        <v>320</v>
      </c>
      <c r="C254" s="3" t="s">
        <v>259</v>
      </c>
      <c r="D254" s="3" t="s">
        <v>169</v>
      </c>
      <c r="E254" s="3" t="s">
        <v>161</v>
      </c>
      <c r="F254" s="26">
        <f t="shared" ref="F254:N254" si="76">SUM(F256:F257)</f>
        <v>0</v>
      </c>
      <c r="G254" s="26">
        <f t="shared" si="76"/>
        <v>0</v>
      </c>
      <c r="H254" s="26">
        <f t="shared" si="76"/>
        <v>0</v>
      </c>
      <c r="I254" s="26">
        <f t="shared" si="76"/>
        <v>0</v>
      </c>
      <c r="J254" s="26">
        <f t="shared" si="76"/>
        <v>0</v>
      </c>
      <c r="K254" s="26">
        <f t="shared" si="76"/>
        <v>0</v>
      </c>
      <c r="L254" s="26">
        <f t="shared" si="76"/>
        <v>0</v>
      </c>
      <c r="M254" s="26">
        <f t="shared" si="76"/>
        <v>0</v>
      </c>
      <c r="N254" s="26">
        <f t="shared" si="76"/>
        <v>0</v>
      </c>
    </row>
    <row r="255" spans="1:14" ht="18" customHeight="1">
      <c r="A255" s="3"/>
      <c r="B255" s="4" t="s">
        <v>164</v>
      </c>
      <c r="C255" s="3"/>
      <c r="D255" s="3"/>
      <c r="E255" s="3"/>
      <c r="F255" s="40"/>
      <c r="G255" s="40"/>
      <c r="H255" s="40"/>
      <c r="I255" s="40"/>
      <c r="J255" s="40"/>
      <c r="K255" s="40"/>
      <c r="L255" s="40"/>
      <c r="M255" s="40"/>
      <c r="N255" s="40"/>
    </row>
    <row r="256" spans="1:14" ht="33.75" customHeight="1">
      <c r="A256" s="3">
        <v>2931</v>
      </c>
      <c r="B256" s="4" t="s">
        <v>321</v>
      </c>
      <c r="C256" s="3" t="s">
        <v>259</v>
      </c>
      <c r="D256" s="3" t="s">
        <v>169</v>
      </c>
      <c r="E256" s="3" t="s">
        <v>160</v>
      </c>
      <c r="F256" s="26">
        <f>SUM(G256,H256)</f>
        <v>0</v>
      </c>
      <c r="G256" s="26">
        <v>0</v>
      </c>
      <c r="H256" s="26">
        <v>0</v>
      </c>
      <c r="I256" s="26">
        <f>SUM(J256,K256)</f>
        <v>0</v>
      </c>
      <c r="J256" s="26">
        <v>0</v>
      </c>
      <c r="K256" s="26">
        <v>0</v>
      </c>
      <c r="L256" s="26">
        <f>SUM(M256,N256)</f>
        <v>0</v>
      </c>
      <c r="M256" s="26">
        <v>0</v>
      </c>
      <c r="N256" s="26">
        <v>0</v>
      </c>
    </row>
    <row r="257" spans="1:14" ht="18.75" customHeight="1">
      <c r="A257" s="3">
        <v>2932</v>
      </c>
      <c r="B257" s="4" t="s">
        <v>322</v>
      </c>
      <c r="C257" s="3" t="s">
        <v>259</v>
      </c>
      <c r="D257" s="3" t="s">
        <v>169</v>
      </c>
      <c r="E257" s="3" t="s">
        <v>167</v>
      </c>
      <c r="F257" s="26">
        <f>SUM(G257,H257)</f>
        <v>0</v>
      </c>
      <c r="G257" s="26">
        <v>0</v>
      </c>
      <c r="H257" s="26">
        <v>0</v>
      </c>
      <c r="I257" s="26">
        <f>SUM(J257,K257)</f>
        <v>0</v>
      </c>
      <c r="J257" s="26">
        <v>0</v>
      </c>
      <c r="K257" s="26">
        <v>0</v>
      </c>
      <c r="L257" s="26">
        <f>SUM(M257,N257)</f>
        <v>0</v>
      </c>
      <c r="M257" s="26">
        <v>0</v>
      </c>
      <c r="N257" s="26">
        <v>0</v>
      </c>
    </row>
    <row r="258" spans="1:14" ht="18.75" customHeight="1">
      <c r="A258" s="3">
        <v>2940</v>
      </c>
      <c r="B258" s="4" t="s">
        <v>323</v>
      </c>
      <c r="C258" s="3" t="s">
        <v>259</v>
      </c>
      <c r="D258" s="3" t="s">
        <v>178</v>
      </c>
      <c r="E258" s="3" t="s">
        <v>161</v>
      </c>
      <c r="F258" s="26">
        <f t="shared" ref="F258:N258" si="77">SUM(F260:F261)</f>
        <v>0</v>
      </c>
      <c r="G258" s="26">
        <f t="shared" si="77"/>
        <v>0</v>
      </c>
      <c r="H258" s="26">
        <f t="shared" si="77"/>
        <v>0</v>
      </c>
      <c r="I258" s="26">
        <f t="shared" si="77"/>
        <v>0</v>
      </c>
      <c r="J258" s="26">
        <f t="shared" si="77"/>
        <v>0</v>
      </c>
      <c r="K258" s="26">
        <f t="shared" si="77"/>
        <v>0</v>
      </c>
      <c r="L258" s="26">
        <f t="shared" si="77"/>
        <v>0</v>
      </c>
      <c r="M258" s="26">
        <f t="shared" si="77"/>
        <v>0</v>
      </c>
      <c r="N258" s="26">
        <f t="shared" si="77"/>
        <v>0</v>
      </c>
    </row>
    <row r="259" spans="1:14" ht="18" customHeight="1">
      <c r="A259" s="3"/>
      <c r="B259" s="4" t="s">
        <v>164</v>
      </c>
      <c r="C259" s="3"/>
      <c r="D259" s="3"/>
      <c r="E259" s="3"/>
      <c r="F259" s="40"/>
      <c r="G259" s="40"/>
      <c r="H259" s="40"/>
      <c r="I259" s="40"/>
      <c r="J259" s="40"/>
      <c r="K259" s="40"/>
      <c r="L259" s="40"/>
      <c r="M259" s="40"/>
      <c r="N259" s="40"/>
    </row>
    <row r="260" spans="1:14" ht="22.5" customHeight="1">
      <c r="A260" s="3">
        <v>2941</v>
      </c>
      <c r="B260" s="4" t="s">
        <v>324</v>
      </c>
      <c r="C260" s="3" t="s">
        <v>259</v>
      </c>
      <c r="D260" s="3" t="s">
        <v>178</v>
      </c>
      <c r="E260" s="3" t="s">
        <v>160</v>
      </c>
      <c r="F260" s="26">
        <f>SUM(G260,H260)</f>
        <v>0</v>
      </c>
      <c r="G260" s="26">
        <v>0</v>
      </c>
      <c r="H260" s="26">
        <v>0</v>
      </c>
      <c r="I260" s="26">
        <f>SUM(J260,K260)</f>
        <v>0</v>
      </c>
      <c r="J260" s="26">
        <v>0</v>
      </c>
      <c r="K260" s="26">
        <v>0</v>
      </c>
      <c r="L260" s="26">
        <f>SUM(M260,N260)</f>
        <v>0</v>
      </c>
      <c r="M260" s="26">
        <v>0</v>
      </c>
      <c r="N260" s="26">
        <v>0</v>
      </c>
    </row>
    <row r="261" spans="1:14" ht="18.75" customHeight="1">
      <c r="A261" s="3">
        <v>2942</v>
      </c>
      <c r="B261" s="4" t="s">
        <v>325</v>
      </c>
      <c r="C261" s="3" t="s">
        <v>259</v>
      </c>
      <c r="D261" s="3" t="s">
        <v>178</v>
      </c>
      <c r="E261" s="3" t="s">
        <v>167</v>
      </c>
      <c r="F261" s="26">
        <f>SUM(G261,H261)</f>
        <v>0</v>
      </c>
      <c r="G261" s="26">
        <v>0</v>
      </c>
      <c r="H261" s="26">
        <v>0</v>
      </c>
      <c r="I261" s="26">
        <f>SUM(J261,K261)</f>
        <v>0</v>
      </c>
      <c r="J261" s="26">
        <v>0</v>
      </c>
      <c r="K261" s="26">
        <v>0</v>
      </c>
      <c r="L261" s="26">
        <f>SUM(M261,N261)</f>
        <v>0</v>
      </c>
      <c r="M261" s="26">
        <v>0</v>
      </c>
      <c r="N261" s="26">
        <v>0</v>
      </c>
    </row>
    <row r="262" spans="1:14" ht="18.75" customHeight="1">
      <c r="A262" s="3">
        <v>2950</v>
      </c>
      <c r="B262" s="4" t="s">
        <v>326</v>
      </c>
      <c r="C262" s="3" t="s">
        <v>259</v>
      </c>
      <c r="D262" s="3" t="s">
        <v>181</v>
      </c>
      <c r="E262" s="3" t="s">
        <v>161</v>
      </c>
      <c r="F262" s="26">
        <f t="shared" ref="F262:N262" si="78">SUM(F264:F265)</f>
        <v>0</v>
      </c>
      <c r="G262" s="26">
        <f t="shared" si="78"/>
        <v>0</v>
      </c>
      <c r="H262" s="26">
        <f t="shared" si="78"/>
        <v>0</v>
      </c>
      <c r="I262" s="26">
        <f t="shared" si="78"/>
        <v>0</v>
      </c>
      <c r="J262" s="26">
        <f t="shared" si="78"/>
        <v>0</v>
      </c>
      <c r="K262" s="26">
        <f t="shared" si="78"/>
        <v>0</v>
      </c>
      <c r="L262" s="26">
        <f t="shared" si="78"/>
        <v>0</v>
      </c>
      <c r="M262" s="26">
        <f t="shared" si="78"/>
        <v>0</v>
      </c>
      <c r="N262" s="26">
        <f t="shared" si="78"/>
        <v>0</v>
      </c>
    </row>
    <row r="263" spans="1:14" ht="16.5" customHeight="1">
      <c r="A263" s="3"/>
      <c r="B263" s="4" t="s">
        <v>164</v>
      </c>
      <c r="C263" s="3"/>
      <c r="D263" s="3"/>
      <c r="E263" s="3"/>
      <c r="F263" s="40"/>
      <c r="G263" s="40"/>
      <c r="H263" s="40"/>
      <c r="I263" s="40"/>
      <c r="J263" s="40"/>
      <c r="K263" s="40"/>
      <c r="L263" s="40"/>
      <c r="M263" s="40"/>
      <c r="N263" s="40"/>
    </row>
    <row r="264" spans="1:14" ht="18.75" customHeight="1">
      <c r="A264" s="3">
        <v>2951</v>
      </c>
      <c r="B264" s="4" t="s">
        <v>327</v>
      </c>
      <c r="C264" s="3" t="s">
        <v>259</v>
      </c>
      <c r="D264" s="3" t="s">
        <v>181</v>
      </c>
      <c r="E264" s="3" t="s">
        <v>160</v>
      </c>
      <c r="F264" s="26">
        <f>SUM(G264,H264)</f>
        <v>0</v>
      </c>
      <c r="G264" s="26">
        <v>0</v>
      </c>
      <c r="H264" s="26">
        <v>0</v>
      </c>
      <c r="I264" s="26">
        <f>SUM(J264,K264)</f>
        <v>0</v>
      </c>
      <c r="J264" s="26">
        <v>0</v>
      </c>
      <c r="K264" s="26">
        <v>0</v>
      </c>
      <c r="L264" s="26">
        <f>SUM(M264,N264)</f>
        <v>0</v>
      </c>
      <c r="M264" s="26">
        <v>0</v>
      </c>
      <c r="N264" s="26">
        <v>0</v>
      </c>
    </row>
    <row r="265" spans="1:14" ht="19.5" customHeight="1">
      <c r="A265" s="3">
        <v>2952</v>
      </c>
      <c r="B265" s="4" t="s">
        <v>328</v>
      </c>
      <c r="C265" s="3" t="s">
        <v>259</v>
      </c>
      <c r="D265" s="3" t="s">
        <v>181</v>
      </c>
      <c r="E265" s="3" t="s">
        <v>167</v>
      </c>
      <c r="F265" s="26">
        <f>SUM(G265,H265)</f>
        <v>0</v>
      </c>
      <c r="G265" s="26">
        <v>0</v>
      </c>
      <c r="H265" s="26">
        <v>0</v>
      </c>
      <c r="I265" s="26">
        <f>SUM(J265,K265)</f>
        <v>0</v>
      </c>
      <c r="J265" s="26">
        <v>0</v>
      </c>
      <c r="K265" s="26">
        <v>0</v>
      </c>
      <c r="L265" s="26">
        <f>SUM(M265,N265)</f>
        <v>0</v>
      </c>
      <c r="M265" s="26">
        <v>0</v>
      </c>
      <c r="N265" s="26">
        <v>0</v>
      </c>
    </row>
    <row r="266" spans="1:14" ht="27" customHeight="1">
      <c r="A266" s="3">
        <v>2960</v>
      </c>
      <c r="B266" s="4" t="s">
        <v>329</v>
      </c>
      <c r="C266" s="3" t="s">
        <v>259</v>
      </c>
      <c r="D266" s="3" t="s">
        <v>184</v>
      </c>
      <c r="E266" s="3" t="s">
        <v>161</v>
      </c>
      <c r="F266" s="26">
        <f t="shared" ref="F266:N266" si="79">SUM(F268)</f>
        <v>0</v>
      </c>
      <c r="G266" s="26">
        <f t="shared" si="79"/>
        <v>0</v>
      </c>
      <c r="H266" s="26">
        <f t="shared" si="79"/>
        <v>0</v>
      </c>
      <c r="I266" s="26">
        <f t="shared" si="79"/>
        <v>0</v>
      </c>
      <c r="J266" s="26">
        <f t="shared" si="79"/>
        <v>0</v>
      </c>
      <c r="K266" s="26">
        <f t="shared" si="79"/>
        <v>0</v>
      </c>
      <c r="L266" s="26">
        <f t="shared" si="79"/>
        <v>0</v>
      </c>
      <c r="M266" s="26">
        <f t="shared" si="79"/>
        <v>0</v>
      </c>
      <c r="N266" s="26">
        <f t="shared" si="79"/>
        <v>0</v>
      </c>
    </row>
    <row r="267" spans="1:14" ht="18.75" customHeight="1">
      <c r="A267" s="3"/>
      <c r="B267" s="4" t="s">
        <v>164</v>
      </c>
      <c r="C267" s="3"/>
      <c r="D267" s="3"/>
      <c r="E267" s="3"/>
      <c r="F267" s="40"/>
      <c r="G267" s="40"/>
      <c r="H267" s="40"/>
      <c r="I267" s="40"/>
      <c r="J267" s="40"/>
      <c r="K267" s="40"/>
      <c r="L267" s="40"/>
      <c r="M267" s="40"/>
      <c r="N267" s="40"/>
    </row>
    <row r="268" spans="1:14" ht="33.75" customHeight="1">
      <c r="A268" s="3">
        <v>2961</v>
      </c>
      <c r="B268" s="4" t="s">
        <v>329</v>
      </c>
      <c r="C268" s="3" t="s">
        <v>259</v>
      </c>
      <c r="D268" s="3" t="s">
        <v>184</v>
      </c>
      <c r="E268" s="3" t="s">
        <v>160</v>
      </c>
      <c r="F268" s="26">
        <f>SUM(G268,H268)</f>
        <v>0</v>
      </c>
      <c r="G268" s="26">
        <v>0</v>
      </c>
      <c r="H268" s="26">
        <v>0</v>
      </c>
      <c r="I268" s="26">
        <f>SUM(J268,K268)</f>
        <v>0</v>
      </c>
      <c r="J268" s="26">
        <v>0</v>
      </c>
      <c r="K268" s="26">
        <v>0</v>
      </c>
      <c r="L268" s="26">
        <f>SUM(M268,N268)</f>
        <v>0</v>
      </c>
      <c r="M268" s="26">
        <v>0</v>
      </c>
      <c r="N268" s="26">
        <v>0</v>
      </c>
    </row>
    <row r="269" spans="1:14" ht="34.5" customHeight="1">
      <c r="A269" s="3">
        <v>2970</v>
      </c>
      <c r="B269" s="4" t="s">
        <v>330</v>
      </c>
      <c r="C269" s="3" t="s">
        <v>259</v>
      </c>
      <c r="D269" s="3" t="s">
        <v>187</v>
      </c>
      <c r="E269" s="3" t="s">
        <v>161</v>
      </c>
      <c r="F269" s="26">
        <f t="shared" ref="F269:N269" si="80">SUM(F271)</f>
        <v>0</v>
      </c>
      <c r="G269" s="26">
        <f t="shared" si="80"/>
        <v>0</v>
      </c>
      <c r="H269" s="26">
        <f t="shared" si="80"/>
        <v>0</v>
      </c>
      <c r="I269" s="26">
        <f t="shared" si="80"/>
        <v>0</v>
      </c>
      <c r="J269" s="26">
        <f t="shared" si="80"/>
        <v>0</v>
      </c>
      <c r="K269" s="26">
        <f t="shared" si="80"/>
        <v>0</v>
      </c>
      <c r="L269" s="26">
        <f t="shared" si="80"/>
        <v>0</v>
      </c>
      <c r="M269" s="26">
        <f t="shared" si="80"/>
        <v>0</v>
      </c>
      <c r="N269" s="26">
        <f t="shared" si="80"/>
        <v>0</v>
      </c>
    </row>
    <row r="270" spans="1:14" ht="18" customHeight="1">
      <c r="A270" s="3"/>
      <c r="B270" s="4" t="s">
        <v>164</v>
      </c>
      <c r="C270" s="3"/>
      <c r="D270" s="3"/>
      <c r="E270" s="3"/>
      <c r="F270" s="40"/>
      <c r="G270" s="40"/>
      <c r="H270" s="40"/>
      <c r="I270" s="40"/>
      <c r="J270" s="40"/>
      <c r="K270" s="40"/>
      <c r="L270" s="40"/>
      <c r="M270" s="40"/>
      <c r="N270" s="40"/>
    </row>
    <row r="271" spans="1:14" ht="33.75" customHeight="1">
      <c r="A271" s="3">
        <v>2971</v>
      </c>
      <c r="B271" s="4" t="s">
        <v>330</v>
      </c>
      <c r="C271" s="3" t="s">
        <v>259</v>
      </c>
      <c r="D271" s="3" t="s">
        <v>187</v>
      </c>
      <c r="E271" s="3" t="s">
        <v>160</v>
      </c>
      <c r="F271" s="26">
        <f>SUM(G271,H271)</f>
        <v>0</v>
      </c>
      <c r="G271" s="26">
        <v>0</v>
      </c>
      <c r="H271" s="26">
        <v>0</v>
      </c>
      <c r="I271" s="26">
        <f>SUM(J271,K271)</f>
        <v>0</v>
      </c>
      <c r="J271" s="26">
        <v>0</v>
      </c>
      <c r="K271" s="26">
        <v>0</v>
      </c>
      <c r="L271" s="26">
        <f>SUM(M271,N271)</f>
        <v>0</v>
      </c>
      <c r="M271" s="26">
        <v>0</v>
      </c>
      <c r="N271" s="26">
        <v>0</v>
      </c>
    </row>
    <row r="272" spans="1:14" ht="23.25" customHeight="1">
      <c r="A272" s="3">
        <v>2980</v>
      </c>
      <c r="B272" s="4" t="s">
        <v>331</v>
      </c>
      <c r="C272" s="3" t="s">
        <v>259</v>
      </c>
      <c r="D272" s="3" t="s">
        <v>189</v>
      </c>
      <c r="E272" s="3" t="s">
        <v>161</v>
      </c>
      <c r="F272" s="26">
        <f t="shared" ref="F272:N272" si="81">SUM(F274)</f>
        <v>0</v>
      </c>
      <c r="G272" s="26">
        <f t="shared" si="81"/>
        <v>0</v>
      </c>
      <c r="H272" s="26">
        <f t="shared" si="81"/>
        <v>0</v>
      </c>
      <c r="I272" s="26">
        <f t="shared" si="81"/>
        <v>0</v>
      </c>
      <c r="J272" s="26">
        <f t="shared" si="81"/>
        <v>0</v>
      </c>
      <c r="K272" s="26">
        <f t="shared" si="81"/>
        <v>0</v>
      </c>
      <c r="L272" s="26">
        <f t="shared" si="81"/>
        <v>0</v>
      </c>
      <c r="M272" s="26">
        <f t="shared" si="81"/>
        <v>0</v>
      </c>
      <c r="N272" s="26">
        <f t="shared" si="81"/>
        <v>0</v>
      </c>
    </row>
    <row r="273" spans="1:14" ht="15" customHeight="1">
      <c r="A273" s="3"/>
      <c r="B273" s="4" t="s">
        <v>164</v>
      </c>
      <c r="C273" s="3"/>
      <c r="D273" s="3"/>
      <c r="E273" s="3"/>
      <c r="F273" s="40"/>
      <c r="G273" s="40"/>
      <c r="H273" s="40"/>
      <c r="I273" s="40"/>
      <c r="J273" s="40"/>
      <c r="K273" s="40"/>
      <c r="L273" s="40"/>
      <c r="M273" s="40"/>
      <c r="N273" s="40"/>
    </row>
    <row r="274" spans="1:14" ht="17.25" customHeight="1">
      <c r="A274" s="3">
        <v>2981</v>
      </c>
      <c r="B274" s="4" t="s">
        <v>331</v>
      </c>
      <c r="C274" s="3" t="s">
        <v>259</v>
      </c>
      <c r="D274" s="3" t="s">
        <v>189</v>
      </c>
      <c r="E274" s="3" t="s">
        <v>160</v>
      </c>
      <c r="F274" s="26">
        <f>SUM(G274,H274)</f>
        <v>0</v>
      </c>
      <c r="G274" s="26">
        <v>0</v>
      </c>
      <c r="H274" s="26">
        <v>0</v>
      </c>
      <c r="I274" s="26">
        <f>SUM(J274,K274)</f>
        <v>0</v>
      </c>
      <c r="J274" s="26">
        <v>0</v>
      </c>
      <c r="K274" s="26">
        <v>0</v>
      </c>
      <c r="L274" s="26">
        <f>SUM(M274,N274)</f>
        <v>0</v>
      </c>
      <c r="M274" s="26">
        <v>0</v>
      </c>
      <c r="N274" s="26">
        <v>0</v>
      </c>
    </row>
    <row r="275" spans="1:14" ht="39.950000000000003" customHeight="1">
      <c r="A275" s="3">
        <v>3000</v>
      </c>
      <c r="B275" s="4" t="s">
        <v>332</v>
      </c>
      <c r="C275" s="3" t="s">
        <v>333</v>
      </c>
      <c r="D275" s="3" t="s">
        <v>161</v>
      </c>
      <c r="E275" s="3" t="s">
        <v>161</v>
      </c>
      <c r="F275" s="26">
        <f t="shared" ref="F275:L275" si="82">SUM(F277,F281,F284,F287,F290,F293,F296,F299,F303)</f>
        <v>3000000</v>
      </c>
      <c r="G275" s="26">
        <f t="shared" si="82"/>
        <v>3000000</v>
      </c>
      <c r="H275" s="26">
        <f t="shared" si="82"/>
        <v>0</v>
      </c>
      <c r="I275" s="26">
        <f t="shared" si="82"/>
        <v>3000000</v>
      </c>
      <c r="J275" s="26">
        <f t="shared" si="82"/>
        <v>3000000</v>
      </c>
      <c r="K275" s="26">
        <f t="shared" si="82"/>
        <v>0</v>
      </c>
      <c r="L275" s="26">
        <f t="shared" si="82"/>
        <v>1823000.1</v>
      </c>
      <c r="M275" s="26">
        <f>SUM(M277,M281,M284,M287,M290,M293,M296,M2299,M303)</f>
        <v>1823000.1</v>
      </c>
      <c r="N275" s="26">
        <f>SUM(N277,N281,N284,N287,N290,N293,N296,N299,N303)</f>
        <v>0</v>
      </c>
    </row>
    <row r="276" spans="1:14" ht="18" customHeight="1">
      <c r="A276" s="3"/>
      <c r="B276" s="4" t="s">
        <v>164</v>
      </c>
      <c r="C276" s="3"/>
      <c r="D276" s="3"/>
      <c r="E276" s="3"/>
      <c r="F276" s="40"/>
      <c r="G276" s="40"/>
      <c r="H276" s="40"/>
      <c r="I276" s="40"/>
      <c r="J276" s="40"/>
      <c r="K276" s="40"/>
      <c r="L276" s="40"/>
      <c r="M276" s="40"/>
      <c r="N276" s="40"/>
    </row>
    <row r="277" spans="1:14" ht="20.25" customHeight="1">
      <c r="A277" s="3">
        <v>3010</v>
      </c>
      <c r="B277" s="4" t="s">
        <v>334</v>
      </c>
      <c r="C277" s="3" t="s">
        <v>333</v>
      </c>
      <c r="D277" s="3" t="s">
        <v>160</v>
      </c>
      <c r="E277" s="3" t="s">
        <v>161</v>
      </c>
      <c r="F277" s="26">
        <f t="shared" ref="F277:N277" si="83">SUM(F279:F280)</f>
        <v>0</v>
      </c>
      <c r="G277" s="26">
        <f t="shared" si="83"/>
        <v>0</v>
      </c>
      <c r="H277" s="26">
        <f t="shared" si="83"/>
        <v>0</v>
      </c>
      <c r="I277" s="26">
        <f t="shared" si="83"/>
        <v>0</v>
      </c>
      <c r="J277" s="26">
        <f t="shared" si="83"/>
        <v>0</v>
      </c>
      <c r="K277" s="26">
        <f t="shared" si="83"/>
        <v>0</v>
      </c>
      <c r="L277" s="26">
        <f t="shared" si="83"/>
        <v>0</v>
      </c>
      <c r="M277" s="26">
        <f t="shared" si="83"/>
        <v>0</v>
      </c>
      <c r="N277" s="26">
        <f t="shared" si="83"/>
        <v>0</v>
      </c>
    </row>
    <row r="278" spans="1:14" ht="18" customHeight="1">
      <c r="A278" s="3"/>
      <c r="B278" s="4" t="s">
        <v>164</v>
      </c>
      <c r="C278" s="3"/>
      <c r="D278" s="3"/>
      <c r="E278" s="3"/>
      <c r="F278" s="40"/>
      <c r="G278" s="40"/>
      <c r="H278" s="40"/>
      <c r="I278" s="40"/>
      <c r="J278" s="40"/>
      <c r="K278" s="40"/>
      <c r="L278" s="40"/>
      <c r="M278" s="40"/>
      <c r="N278" s="40"/>
    </row>
    <row r="279" spans="1:14" ht="20.25" customHeight="1">
      <c r="A279" s="3">
        <v>3011</v>
      </c>
      <c r="B279" s="4" t="s">
        <v>335</v>
      </c>
      <c r="C279" s="3" t="s">
        <v>333</v>
      </c>
      <c r="D279" s="3" t="s">
        <v>160</v>
      </c>
      <c r="E279" s="3" t="s">
        <v>160</v>
      </c>
      <c r="F279" s="26">
        <f>SUM(G279,H279)</f>
        <v>0</v>
      </c>
      <c r="G279" s="26">
        <v>0</v>
      </c>
      <c r="H279" s="26">
        <v>0</v>
      </c>
      <c r="I279" s="26">
        <f>SUM(J279,K279)</f>
        <v>0</v>
      </c>
      <c r="J279" s="26">
        <v>0</v>
      </c>
      <c r="K279" s="26">
        <v>0</v>
      </c>
      <c r="L279" s="26">
        <f>SUM(M279,N279)</f>
        <v>0</v>
      </c>
      <c r="M279" s="26">
        <v>0</v>
      </c>
      <c r="N279" s="26">
        <v>0</v>
      </c>
    </row>
    <row r="280" spans="1:14" ht="18" customHeight="1">
      <c r="A280" s="3">
        <v>3012</v>
      </c>
      <c r="B280" s="4" t="s">
        <v>336</v>
      </c>
      <c r="C280" s="3" t="s">
        <v>333</v>
      </c>
      <c r="D280" s="3" t="s">
        <v>160</v>
      </c>
      <c r="E280" s="3" t="s">
        <v>167</v>
      </c>
      <c r="F280" s="26">
        <f>SUM(G280,H280)</f>
        <v>0</v>
      </c>
      <c r="G280" s="26">
        <v>0</v>
      </c>
      <c r="H280" s="26">
        <v>0</v>
      </c>
      <c r="I280" s="26">
        <f>SUM(J280,K280)</f>
        <v>0</v>
      </c>
      <c r="J280" s="26">
        <v>0</v>
      </c>
      <c r="K280" s="26">
        <v>0</v>
      </c>
      <c r="L280" s="26">
        <f>SUM(M280,N280)</f>
        <v>0</v>
      </c>
      <c r="M280" s="26">
        <v>0</v>
      </c>
      <c r="N280" s="26">
        <v>0</v>
      </c>
    </row>
    <row r="281" spans="1:14" ht="21.75" customHeight="1">
      <c r="A281" s="3">
        <v>3020</v>
      </c>
      <c r="B281" s="4" t="s">
        <v>337</v>
      </c>
      <c r="C281" s="3" t="s">
        <v>333</v>
      </c>
      <c r="D281" s="3" t="s">
        <v>167</v>
      </c>
      <c r="E281" s="3" t="s">
        <v>161</v>
      </c>
      <c r="F281" s="26">
        <f t="shared" ref="F281:N281" si="84">SUM(F283)</f>
        <v>0</v>
      </c>
      <c r="G281" s="26">
        <f t="shared" si="84"/>
        <v>0</v>
      </c>
      <c r="H281" s="26">
        <f t="shared" si="84"/>
        <v>0</v>
      </c>
      <c r="I281" s="26">
        <f t="shared" si="84"/>
        <v>0</v>
      </c>
      <c r="J281" s="26">
        <f t="shared" si="84"/>
        <v>0</v>
      </c>
      <c r="K281" s="26">
        <f t="shared" si="84"/>
        <v>0</v>
      </c>
      <c r="L281" s="26">
        <f t="shared" si="84"/>
        <v>0</v>
      </c>
      <c r="M281" s="26">
        <f t="shared" si="84"/>
        <v>0</v>
      </c>
      <c r="N281" s="26">
        <f t="shared" si="84"/>
        <v>0</v>
      </c>
    </row>
    <row r="282" spans="1:14" ht="21.75" customHeight="1">
      <c r="A282" s="3"/>
      <c r="B282" s="4" t="s">
        <v>164</v>
      </c>
      <c r="C282" s="3"/>
      <c r="D282" s="3"/>
      <c r="E282" s="3"/>
      <c r="F282" s="40"/>
      <c r="G282" s="40"/>
      <c r="H282" s="40"/>
      <c r="I282" s="40"/>
      <c r="J282" s="40"/>
      <c r="K282" s="40"/>
      <c r="L282" s="40"/>
      <c r="M282" s="40"/>
      <c r="N282" s="40"/>
    </row>
    <row r="283" spans="1:14" ht="19.5" customHeight="1">
      <c r="A283" s="3">
        <v>3021</v>
      </c>
      <c r="B283" s="4" t="s">
        <v>337</v>
      </c>
      <c r="C283" s="3" t="s">
        <v>333</v>
      </c>
      <c r="D283" s="3" t="s">
        <v>167</v>
      </c>
      <c r="E283" s="3" t="s">
        <v>160</v>
      </c>
      <c r="F283" s="26">
        <f>SUM(G283,H283)</f>
        <v>0</v>
      </c>
      <c r="G283" s="26">
        <v>0</v>
      </c>
      <c r="H283" s="26">
        <v>0</v>
      </c>
      <c r="I283" s="26">
        <f>SUM(J283,K283)</f>
        <v>0</v>
      </c>
      <c r="J283" s="26">
        <v>0</v>
      </c>
      <c r="K283" s="26">
        <v>0</v>
      </c>
      <c r="L283" s="26">
        <f>SUM(M283,N283)</f>
        <v>0</v>
      </c>
      <c r="M283" s="26">
        <v>0</v>
      </c>
      <c r="N283" s="26">
        <v>0</v>
      </c>
    </row>
    <row r="284" spans="1:14" ht="22.5" customHeight="1">
      <c r="A284" s="3">
        <v>3030</v>
      </c>
      <c r="B284" s="4" t="s">
        <v>338</v>
      </c>
      <c r="C284" s="3" t="s">
        <v>333</v>
      </c>
      <c r="D284" s="3" t="s">
        <v>169</v>
      </c>
      <c r="E284" s="3" t="s">
        <v>161</v>
      </c>
      <c r="F284" s="26">
        <f t="shared" ref="F284:N284" si="85">SUM(F286)</f>
        <v>0</v>
      </c>
      <c r="G284" s="26">
        <f t="shared" si="85"/>
        <v>0</v>
      </c>
      <c r="H284" s="26">
        <f t="shared" si="85"/>
        <v>0</v>
      </c>
      <c r="I284" s="26">
        <f t="shared" si="85"/>
        <v>0</v>
      </c>
      <c r="J284" s="26">
        <f t="shared" si="85"/>
        <v>0</v>
      </c>
      <c r="K284" s="26">
        <f t="shared" si="85"/>
        <v>0</v>
      </c>
      <c r="L284" s="26">
        <f t="shared" si="85"/>
        <v>0</v>
      </c>
      <c r="M284" s="26">
        <f t="shared" si="85"/>
        <v>0</v>
      </c>
      <c r="N284" s="26">
        <f t="shared" si="85"/>
        <v>0</v>
      </c>
    </row>
    <row r="285" spans="1:14" ht="18.75" customHeight="1">
      <c r="A285" s="3"/>
      <c r="B285" s="4" t="s">
        <v>164</v>
      </c>
      <c r="C285" s="3"/>
      <c r="D285" s="3"/>
      <c r="E285" s="3"/>
      <c r="F285" s="40"/>
      <c r="G285" s="40"/>
      <c r="H285" s="40"/>
      <c r="I285" s="40"/>
      <c r="J285" s="40"/>
      <c r="K285" s="40"/>
      <c r="L285" s="40"/>
      <c r="M285" s="40"/>
      <c r="N285" s="40"/>
    </row>
    <row r="286" spans="1:14" ht="23.25" customHeight="1">
      <c r="A286" s="3">
        <v>3031</v>
      </c>
      <c r="B286" s="4" t="s">
        <v>338</v>
      </c>
      <c r="C286" s="3" t="s">
        <v>333</v>
      </c>
      <c r="D286" s="3" t="s">
        <v>169</v>
      </c>
      <c r="E286" s="3" t="s">
        <v>160</v>
      </c>
      <c r="F286" s="26">
        <f>SUM(G286,H286)</f>
        <v>0</v>
      </c>
      <c r="G286" s="26">
        <v>0</v>
      </c>
      <c r="H286" s="26">
        <v>0</v>
      </c>
      <c r="I286" s="26">
        <f>SUM(J286,K286)</f>
        <v>0</v>
      </c>
      <c r="J286" s="26">
        <v>0</v>
      </c>
      <c r="K286" s="26">
        <v>0</v>
      </c>
      <c r="L286" s="26">
        <f>SUM(M286,N286)</f>
        <v>0</v>
      </c>
      <c r="M286" s="26">
        <v>0</v>
      </c>
      <c r="N286" s="26">
        <v>0</v>
      </c>
    </row>
    <row r="287" spans="1:14" ht="20.25" customHeight="1">
      <c r="A287" s="3">
        <v>3040</v>
      </c>
      <c r="B287" s="4" t="s">
        <v>339</v>
      </c>
      <c r="C287" s="3" t="s">
        <v>333</v>
      </c>
      <c r="D287" s="3" t="s">
        <v>178</v>
      </c>
      <c r="E287" s="3" t="s">
        <v>161</v>
      </c>
      <c r="F287" s="26">
        <f t="shared" ref="F287:N287" si="86">SUM(F289)</f>
        <v>0</v>
      </c>
      <c r="G287" s="26">
        <f t="shared" si="86"/>
        <v>0</v>
      </c>
      <c r="H287" s="26">
        <f t="shared" si="86"/>
        <v>0</v>
      </c>
      <c r="I287" s="26">
        <f t="shared" si="86"/>
        <v>0</v>
      </c>
      <c r="J287" s="26">
        <f t="shared" si="86"/>
        <v>0</v>
      </c>
      <c r="K287" s="26">
        <f t="shared" si="86"/>
        <v>0</v>
      </c>
      <c r="L287" s="26">
        <f t="shared" si="86"/>
        <v>0</v>
      </c>
      <c r="M287" s="26">
        <f t="shared" si="86"/>
        <v>0</v>
      </c>
      <c r="N287" s="26">
        <f t="shared" si="86"/>
        <v>0</v>
      </c>
    </row>
    <row r="288" spans="1:14" ht="18" customHeight="1">
      <c r="A288" s="3"/>
      <c r="B288" s="4" t="s">
        <v>164</v>
      </c>
      <c r="C288" s="3"/>
      <c r="D288" s="3"/>
      <c r="E288" s="3"/>
      <c r="F288" s="40"/>
      <c r="G288" s="40"/>
      <c r="H288" s="40"/>
      <c r="I288" s="40"/>
      <c r="J288" s="40"/>
      <c r="K288" s="40"/>
      <c r="L288" s="40"/>
      <c r="M288" s="40"/>
      <c r="N288" s="40"/>
    </row>
    <row r="289" spans="1:14" ht="20.25" customHeight="1">
      <c r="A289" s="3">
        <v>3041</v>
      </c>
      <c r="B289" s="4" t="s">
        <v>339</v>
      </c>
      <c r="C289" s="3" t="s">
        <v>333</v>
      </c>
      <c r="D289" s="3" t="s">
        <v>178</v>
      </c>
      <c r="E289" s="3" t="s">
        <v>160</v>
      </c>
      <c r="F289" s="26">
        <f>SUM(G289,H289)</f>
        <v>0</v>
      </c>
      <c r="G289" s="26">
        <v>0</v>
      </c>
      <c r="H289" s="26">
        <v>0</v>
      </c>
      <c r="I289" s="26">
        <f>SUM(J289,K289)</f>
        <v>0</v>
      </c>
      <c r="J289" s="26">
        <v>0</v>
      </c>
      <c r="K289" s="26">
        <v>0</v>
      </c>
      <c r="L289" s="26">
        <f>SUM(M289,N289)</f>
        <v>0</v>
      </c>
      <c r="M289" s="26">
        <v>0</v>
      </c>
      <c r="N289" s="26">
        <v>0</v>
      </c>
    </row>
    <row r="290" spans="1:14" ht="17.25" customHeight="1">
      <c r="A290" s="3">
        <v>3050</v>
      </c>
      <c r="B290" s="4" t="s">
        <v>340</v>
      </c>
      <c r="C290" s="3" t="s">
        <v>333</v>
      </c>
      <c r="D290" s="3" t="s">
        <v>181</v>
      </c>
      <c r="E290" s="3" t="s">
        <v>161</v>
      </c>
      <c r="F290" s="26">
        <f t="shared" ref="F290:N290" si="87">SUM(F292)</f>
        <v>0</v>
      </c>
      <c r="G290" s="26">
        <f t="shared" si="87"/>
        <v>0</v>
      </c>
      <c r="H290" s="26">
        <f t="shared" si="87"/>
        <v>0</v>
      </c>
      <c r="I290" s="26">
        <f t="shared" si="87"/>
        <v>0</v>
      </c>
      <c r="J290" s="26">
        <f t="shared" si="87"/>
        <v>0</v>
      </c>
      <c r="K290" s="26">
        <f t="shared" si="87"/>
        <v>0</v>
      </c>
      <c r="L290" s="26">
        <f t="shared" si="87"/>
        <v>0</v>
      </c>
      <c r="M290" s="26">
        <f t="shared" si="87"/>
        <v>0</v>
      </c>
      <c r="N290" s="26">
        <f t="shared" si="87"/>
        <v>0</v>
      </c>
    </row>
    <row r="291" spans="1:14" ht="18.75" customHeight="1">
      <c r="A291" s="3"/>
      <c r="B291" s="4" t="s">
        <v>164</v>
      </c>
      <c r="C291" s="3"/>
      <c r="D291" s="3"/>
      <c r="E291" s="3"/>
      <c r="F291" s="40"/>
      <c r="G291" s="40"/>
      <c r="H291" s="40"/>
      <c r="I291" s="40"/>
      <c r="J291" s="40"/>
      <c r="K291" s="40"/>
      <c r="L291" s="40"/>
      <c r="M291" s="40"/>
      <c r="N291" s="40"/>
    </row>
    <row r="292" spans="1:14" ht="20.25" customHeight="1">
      <c r="A292" s="3">
        <v>3051</v>
      </c>
      <c r="B292" s="4" t="s">
        <v>340</v>
      </c>
      <c r="C292" s="3" t="s">
        <v>333</v>
      </c>
      <c r="D292" s="3" t="s">
        <v>181</v>
      </c>
      <c r="E292" s="3" t="s">
        <v>160</v>
      </c>
      <c r="F292" s="26">
        <f>SUM(G292,H292)</f>
        <v>0</v>
      </c>
      <c r="G292" s="26">
        <v>0</v>
      </c>
      <c r="H292" s="26">
        <v>0</v>
      </c>
      <c r="I292" s="26">
        <f>SUM(J292,K292)</f>
        <v>0</v>
      </c>
      <c r="J292" s="26">
        <v>0</v>
      </c>
      <c r="K292" s="26">
        <v>0</v>
      </c>
      <c r="L292" s="26">
        <f>SUM(M292,N292)</f>
        <v>0</v>
      </c>
      <c r="M292" s="26">
        <v>0</v>
      </c>
      <c r="N292" s="26">
        <v>0</v>
      </c>
    </row>
    <row r="293" spans="1:14" ht="21.75" customHeight="1">
      <c r="A293" s="3">
        <v>3060</v>
      </c>
      <c r="B293" s="4" t="s">
        <v>341</v>
      </c>
      <c r="C293" s="3" t="s">
        <v>333</v>
      </c>
      <c r="D293" s="3" t="s">
        <v>184</v>
      </c>
      <c r="E293" s="3" t="s">
        <v>161</v>
      </c>
      <c r="F293" s="26">
        <f t="shared" ref="F293:N293" si="88">SUM(F295)</f>
        <v>0</v>
      </c>
      <c r="G293" s="26">
        <f t="shared" si="88"/>
        <v>0</v>
      </c>
      <c r="H293" s="26">
        <f t="shared" si="88"/>
        <v>0</v>
      </c>
      <c r="I293" s="26">
        <f t="shared" si="88"/>
        <v>0</v>
      </c>
      <c r="J293" s="26">
        <f t="shared" si="88"/>
        <v>0</v>
      </c>
      <c r="K293" s="26">
        <f t="shared" si="88"/>
        <v>0</v>
      </c>
      <c r="L293" s="26">
        <f t="shared" si="88"/>
        <v>0</v>
      </c>
      <c r="M293" s="26">
        <f t="shared" si="88"/>
        <v>0</v>
      </c>
      <c r="N293" s="26">
        <f t="shared" si="88"/>
        <v>0</v>
      </c>
    </row>
    <row r="294" spans="1:14" ht="16.5" customHeight="1">
      <c r="A294" s="3"/>
      <c r="B294" s="4" t="s">
        <v>164</v>
      </c>
      <c r="C294" s="3"/>
      <c r="D294" s="3"/>
      <c r="E294" s="3"/>
      <c r="F294" s="40"/>
      <c r="G294" s="40"/>
      <c r="H294" s="40"/>
      <c r="I294" s="40"/>
      <c r="J294" s="40"/>
      <c r="K294" s="40"/>
      <c r="L294" s="40"/>
      <c r="M294" s="40"/>
      <c r="N294" s="40"/>
    </row>
    <row r="295" spans="1:14" ht="17.25" customHeight="1">
      <c r="A295" s="3">
        <v>3061</v>
      </c>
      <c r="B295" s="4" t="s">
        <v>341</v>
      </c>
      <c r="C295" s="3" t="s">
        <v>333</v>
      </c>
      <c r="D295" s="3" t="s">
        <v>184</v>
      </c>
      <c r="E295" s="3" t="s">
        <v>160</v>
      </c>
      <c r="F295" s="26">
        <f>SUM(G295,H295)</f>
        <v>0</v>
      </c>
      <c r="G295" s="26">
        <v>0</v>
      </c>
      <c r="H295" s="26">
        <v>0</v>
      </c>
      <c r="I295" s="26">
        <f>SUM(J295,K295)</f>
        <v>0</v>
      </c>
      <c r="J295" s="26">
        <v>0</v>
      </c>
      <c r="K295" s="26">
        <v>0</v>
      </c>
      <c r="L295" s="26">
        <f>SUM(M295,N295)</f>
        <v>0</v>
      </c>
      <c r="M295" s="26">
        <v>0</v>
      </c>
      <c r="N295" s="26">
        <v>0</v>
      </c>
    </row>
    <row r="296" spans="1:14" ht="33.75" customHeight="1">
      <c r="A296" s="3">
        <v>3070</v>
      </c>
      <c r="B296" s="4" t="s">
        <v>342</v>
      </c>
      <c r="C296" s="3" t="s">
        <v>333</v>
      </c>
      <c r="D296" s="3" t="s">
        <v>187</v>
      </c>
      <c r="E296" s="3" t="s">
        <v>161</v>
      </c>
      <c r="F296" s="26">
        <f t="shared" ref="F296:N296" si="89">SUM(F298)</f>
        <v>3000000</v>
      </c>
      <c r="G296" s="26">
        <f t="shared" si="89"/>
        <v>3000000</v>
      </c>
      <c r="H296" s="26">
        <f t="shared" si="89"/>
        <v>0</v>
      </c>
      <c r="I296" s="26">
        <f t="shared" si="89"/>
        <v>3000000</v>
      </c>
      <c r="J296" s="26">
        <f t="shared" si="89"/>
        <v>3000000</v>
      </c>
      <c r="K296" s="26">
        <f t="shared" si="89"/>
        <v>0</v>
      </c>
      <c r="L296" s="26">
        <f t="shared" si="89"/>
        <v>1823000.1</v>
      </c>
      <c r="M296" s="26">
        <f t="shared" si="89"/>
        <v>1823000.1</v>
      </c>
      <c r="N296" s="26">
        <f t="shared" si="89"/>
        <v>0</v>
      </c>
    </row>
    <row r="297" spans="1:14" ht="17.25" customHeight="1">
      <c r="A297" s="3"/>
      <c r="B297" s="4" t="s">
        <v>164</v>
      </c>
      <c r="C297" s="3"/>
      <c r="D297" s="3"/>
      <c r="E297" s="3"/>
      <c r="F297" s="40"/>
      <c r="G297" s="40"/>
      <c r="H297" s="40"/>
      <c r="I297" s="40"/>
      <c r="J297" s="40"/>
      <c r="K297" s="40"/>
      <c r="L297" s="40"/>
      <c r="M297" s="40"/>
      <c r="N297" s="40"/>
    </row>
    <row r="298" spans="1:14" ht="33" customHeight="1">
      <c r="A298" s="3">
        <v>3071</v>
      </c>
      <c r="B298" s="4" t="s">
        <v>342</v>
      </c>
      <c r="C298" s="3" t="s">
        <v>333</v>
      </c>
      <c r="D298" s="3" t="s">
        <v>187</v>
      </c>
      <c r="E298" s="3" t="s">
        <v>160</v>
      </c>
      <c r="F298" s="26">
        <f>SUM(G298,H298)</f>
        <v>3000000</v>
      </c>
      <c r="G298" s="26">
        <v>3000000</v>
      </c>
      <c r="H298" s="26">
        <v>0</v>
      </c>
      <c r="I298" s="26">
        <f>SUM(J298,K298)</f>
        <v>3000000</v>
      </c>
      <c r="J298" s="26">
        <v>3000000</v>
      </c>
      <c r="K298" s="26">
        <v>0</v>
      </c>
      <c r="L298" s="26">
        <f>SUM(M298,N298)</f>
        <v>1823000.1</v>
      </c>
      <c r="M298" s="26">
        <v>1823000.1</v>
      </c>
      <c r="N298" s="26">
        <v>0</v>
      </c>
    </row>
    <row r="299" spans="1:14" ht="39.950000000000003" customHeight="1">
      <c r="A299" s="3">
        <v>3080</v>
      </c>
      <c r="B299" s="4" t="s">
        <v>343</v>
      </c>
      <c r="C299" s="3" t="s">
        <v>333</v>
      </c>
      <c r="D299" s="3" t="s">
        <v>189</v>
      </c>
      <c r="E299" s="3" t="s">
        <v>161</v>
      </c>
      <c r="F299" s="26">
        <f t="shared" ref="F299:N299" si="90">SUM(F301)</f>
        <v>0</v>
      </c>
      <c r="G299" s="26">
        <f t="shared" si="90"/>
        <v>0</v>
      </c>
      <c r="H299" s="26">
        <f t="shared" si="90"/>
        <v>0</v>
      </c>
      <c r="I299" s="26">
        <f t="shared" si="90"/>
        <v>0</v>
      </c>
      <c r="J299" s="26">
        <f t="shared" si="90"/>
        <v>0</v>
      </c>
      <c r="K299" s="26">
        <f t="shared" si="90"/>
        <v>0</v>
      </c>
      <c r="L299" s="26">
        <f t="shared" si="90"/>
        <v>0</v>
      </c>
      <c r="M299" s="26">
        <f t="shared" si="90"/>
        <v>0</v>
      </c>
      <c r="N299" s="26">
        <f t="shared" si="90"/>
        <v>0</v>
      </c>
    </row>
    <row r="300" spans="1:14" ht="16.5" customHeight="1">
      <c r="A300" s="3"/>
      <c r="B300" s="4" t="s">
        <v>164</v>
      </c>
      <c r="C300" s="3"/>
      <c r="D300" s="3"/>
      <c r="E300" s="3"/>
      <c r="F300" s="40"/>
      <c r="G300" s="40"/>
      <c r="H300" s="40"/>
      <c r="I300" s="40"/>
      <c r="J300" s="40"/>
      <c r="K300" s="40"/>
      <c r="L300" s="40"/>
      <c r="M300" s="40"/>
      <c r="N300" s="40"/>
    </row>
    <row r="301" spans="1:14" ht="33" customHeight="1">
      <c r="A301" s="3">
        <v>3081</v>
      </c>
      <c r="B301" s="4" t="s">
        <v>343</v>
      </c>
      <c r="C301" s="3" t="s">
        <v>333</v>
      </c>
      <c r="D301" s="3" t="s">
        <v>189</v>
      </c>
      <c r="E301" s="3" t="s">
        <v>160</v>
      </c>
      <c r="F301" s="26">
        <f>SUM(G301,H301)</f>
        <v>0</v>
      </c>
      <c r="G301" s="26">
        <v>0</v>
      </c>
      <c r="H301" s="26">
        <v>0</v>
      </c>
      <c r="I301" s="26">
        <f>SUM(J301,K301)</f>
        <v>0</v>
      </c>
      <c r="J301" s="26">
        <v>0</v>
      </c>
      <c r="K301" s="26">
        <v>0</v>
      </c>
      <c r="L301" s="26">
        <f>SUM(M301,N301)</f>
        <v>0</v>
      </c>
      <c r="M301" s="26">
        <v>0</v>
      </c>
      <c r="N301" s="26">
        <v>0</v>
      </c>
    </row>
    <row r="302" spans="1:14" ht="18.75" customHeight="1">
      <c r="A302" s="3"/>
      <c r="B302" s="4" t="s">
        <v>164</v>
      </c>
      <c r="C302" s="3"/>
      <c r="D302" s="3"/>
      <c r="E302" s="3"/>
      <c r="F302" s="40"/>
      <c r="G302" s="40"/>
      <c r="H302" s="40"/>
      <c r="I302" s="40"/>
      <c r="J302" s="40"/>
      <c r="K302" s="40"/>
      <c r="L302" s="40"/>
      <c r="M302" s="40"/>
      <c r="N302" s="40"/>
    </row>
    <row r="303" spans="1:14" ht="33" customHeight="1">
      <c r="A303" s="3">
        <v>3090</v>
      </c>
      <c r="B303" s="4" t="s">
        <v>344</v>
      </c>
      <c r="C303" s="3" t="s">
        <v>333</v>
      </c>
      <c r="D303" s="3" t="s">
        <v>259</v>
      </c>
      <c r="E303" s="3" t="s">
        <v>161</v>
      </c>
      <c r="F303" s="26">
        <f t="shared" ref="F303:N303" si="91">SUM(F305:F306)</f>
        <v>0</v>
      </c>
      <c r="G303" s="26">
        <f t="shared" si="91"/>
        <v>0</v>
      </c>
      <c r="H303" s="26">
        <f t="shared" si="91"/>
        <v>0</v>
      </c>
      <c r="I303" s="26">
        <f t="shared" si="91"/>
        <v>0</v>
      </c>
      <c r="J303" s="26">
        <f t="shared" si="91"/>
        <v>0</v>
      </c>
      <c r="K303" s="26">
        <f t="shared" si="91"/>
        <v>0</v>
      </c>
      <c r="L303" s="26">
        <f t="shared" si="91"/>
        <v>0</v>
      </c>
      <c r="M303" s="26">
        <f t="shared" si="91"/>
        <v>0</v>
      </c>
      <c r="N303" s="26">
        <f t="shared" si="91"/>
        <v>0</v>
      </c>
    </row>
    <row r="304" spans="1:14" ht="18.75" customHeight="1">
      <c r="A304" s="3"/>
      <c r="B304" s="4" t="s">
        <v>164</v>
      </c>
      <c r="C304" s="3"/>
      <c r="D304" s="3"/>
      <c r="E304" s="3"/>
      <c r="F304" s="40"/>
      <c r="G304" s="40"/>
      <c r="H304" s="40"/>
      <c r="I304" s="40"/>
      <c r="J304" s="40"/>
      <c r="K304" s="40"/>
      <c r="L304" s="40"/>
      <c r="M304" s="40"/>
      <c r="N304" s="40"/>
    </row>
    <row r="305" spans="1:14" ht="39.950000000000003" customHeight="1">
      <c r="A305" s="3">
        <v>3091</v>
      </c>
      <c r="B305" s="4" t="s">
        <v>344</v>
      </c>
      <c r="C305" s="3" t="s">
        <v>333</v>
      </c>
      <c r="D305" s="3" t="s">
        <v>259</v>
      </c>
      <c r="E305" s="3" t="s">
        <v>160</v>
      </c>
      <c r="F305" s="26">
        <f>SUM(G305,H305)</f>
        <v>0</v>
      </c>
      <c r="G305" s="26">
        <v>0</v>
      </c>
      <c r="H305" s="26">
        <v>0</v>
      </c>
      <c r="I305" s="26">
        <f>SUM(J305,K305)</f>
        <v>0</v>
      </c>
      <c r="J305" s="26">
        <v>0</v>
      </c>
      <c r="K305" s="26">
        <v>0</v>
      </c>
      <c r="L305" s="26">
        <f>SUM(M305,N305)</f>
        <v>0</v>
      </c>
      <c r="M305" s="26">
        <v>0</v>
      </c>
      <c r="N305" s="26">
        <v>0</v>
      </c>
    </row>
    <row r="306" spans="1:14" ht="34.5" customHeight="1">
      <c r="A306" s="3">
        <v>3092</v>
      </c>
      <c r="B306" s="4" t="s">
        <v>345</v>
      </c>
      <c r="C306" s="3" t="s">
        <v>333</v>
      </c>
      <c r="D306" s="3" t="s">
        <v>259</v>
      </c>
      <c r="E306" s="3" t="s">
        <v>167</v>
      </c>
      <c r="F306" s="26">
        <f>SUM(G306,H306)</f>
        <v>0</v>
      </c>
      <c r="G306" s="26">
        <v>0</v>
      </c>
      <c r="H306" s="26">
        <v>0</v>
      </c>
      <c r="I306" s="26">
        <f>SUM(J306,K306)</f>
        <v>0</v>
      </c>
      <c r="J306" s="26">
        <v>0</v>
      </c>
      <c r="K306" s="26">
        <v>0</v>
      </c>
      <c r="L306" s="26">
        <f>SUM(M306,N306)</f>
        <v>0</v>
      </c>
      <c r="M306" s="26">
        <v>0</v>
      </c>
      <c r="N306" s="26">
        <v>0</v>
      </c>
    </row>
    <row r="307" spans="1:14" ht="39.950000000000003" customHeight="1">
      <c r="A307" s="3">
        <v>3100</v>
      </c>
      <c r="B307" s="4" t="s">
        <v>346</v>
      </c>
      <c r="C307" s="3" t="s">
        <v>347</v>
      </c>
      <c r="D307" s="3" t="s">
        <v>161</v>
      </c>
      <c r="E307" s="3" t="s">
        <v>161</v>
      </c>
      <c r="F307" s="26">
        <f t="shared" ref="F307:N307" si="92">SUM(F309)</f>
        <v>8469800</v>
      </c>
      <c r="G307" s="26">
        <f t="shared" si="92"/>
        <v>8469800</v>
      </c>
      <c r="H307" s="26">
        <f t="shared" si="92"/>
        <v>0</v>
      </c>
      <c r="I307" s="26">
        <f t="shared" si="92"/>
        <v>1969800</v>
      </c>
      <c r="J307" s="26">
        <f t="shared" si="92"/>
        <v>1969800</v>
      </c>
      <c r="K307" s="26">
        <f t="shared" si="92"/>
        <v>0</v>
      </c>
      <c r="L307" s="26">
        <f t="shared" si="92"/>
        <v>0</v>
      </c>
      <c r="M307" s="26">
        <f t="shared" si="92"/>
        <v>0</v>
      </c>
      <c r="N307" s="26">
        <f t="shared" si="92"/>
        <v>0</v>
      </c>
    </row>
    <row r="308" spans="1:14" ht="17.25" customHeight="1">
      <c r="A308" s="3"/>
      <c r="B308" s="4" t="s">
        <v>164</v>
      </c>
      <c r="C308" s="3"/>
      <c r="D308" s="3"/>
      <c r="E308" s="3"/>
      <c r="F308" s="40"/>
      <c r="G308" s="40"/>
      <c r="H308" s="40"/>
      <c r="I308" s="40"/>
      <c r="J308" s="40"/>
      <c r="K308" s="40"/>
      <c r="L308" s="40"/>
      <c r="M308" s="40"/>
      <c r="N308" s="40"/>
    </row>
    <row r="309" spans="1:14" ht="32.25" customHeight="1">
      <c r="A309" s="3">
        <v>3110</v>
      </c>
      <c r="B309" s="4" t="s">
        <v>348</v>
      </c>
      <c r="C309" s="3" t="s">
        <v>347</v>
      </c>
      <c r="D309" s="3" t="s">
        <v>160</v>
      </c>
      <c r="E309" s="3" t="s">
        <v>161</v>
      </c>
      <c r="F309" s="26">
        <f t="shared" ref="F309:N309" si="93">SUM(F311)</f>
        <v>8469800</v>
      </c>
      <c r="G309" s="26">
        <f t="shared" si="93"/>
        <v>8469800</v>
      </c>
      <c r="H309" s="26">
        <f t="shared" si="93"/>
        <v>0</v>
      </c>
      <c r="I309" s="26">
        <f t="shared" si="93"/>
        <v>1969800</v>
      </c>
      <c r="J309" s="26">
        <f t="shared" si="93"/>
        <v>1969800</v>
      </c>
      <c r="K309" s="26">
        <f t="shared" si="93"/>
        <v>0</v>
      </c>
      <c r="L309" s="26">
        <f t="shared" si="93"/>
        <v>0</v>
      </c>
      <c r="M309" s="26">
        <f t="shared" si="93"/>
        <v>0</v>
      </c>
      <c r="N309" s="26">
        <f t="shared" si="93"/>
        <v>0</v>
      </c>
    </row>
    <row r="310" spans="1:14" ht="15" customHeight="1">
      <c r="A310" s="3"/>
      <c r="B310" s="4" t="s">
        <v>164</v>
      </c>
      <c r="C310" s="3"/>
      <c r="D310" s="3"/>
      <c r="E310" s="3"/>
      <c r="F310" s="40"/>
      <c r="G310" s="40"/>
      <c r="H310" s="40"/>
      <c r="I310" s="40"/>
      <c r="J310" s="40"/>
      <c r="K310" s="40"/>
      <c r="L310" s="40"/>
      <c r="M310" s="40"/>
      <c r="N310" s="40"/>
    </row>
    <row r="311" spans="1:14" ht="25.5" customHeight="1">
      <c r="A311" s="3">
        <v>3112</v>
      </c>
      <c r="B311" s="4" t="s">
        <v>349</v>
      </c>
      <c r="C311" s="3" t="s">
        <v>347</v>
      </c>
      <c r="D311" s="3" t="s">
        <v>160</v>
      </c>
      <c r="E311" s="3" t="s">
        <v>167</v>
      </c>
      <c r="F311" s="26">
        <v>8469800</v>
      </c>
      <c r="G311" s="26">
        <v>8469800</v>
      </c>
      <c r="H311" s="26">
        <v>0</v>
      </c>
      <c r="I311" s="26">
        <v>1969800</v>
      </c>
      <c r="J311" s="26">
        <v>1969800</v>
      </c>
      <c r="K311" s="26">
        <v>0</v>
      </c>
      <c r="L311" s="26">
        <v>0</v>
      </c>
      <c r="M311" s="26">
        <v>0</v>
      </c>
      <c r="N311" s="26">
        <v>0</v>
      </c>
    </row>
  </sheetData>
  <mergeCells count="13">
    <mergeCell ref="M1:N1"/>
    <mergeCell ref="M8:N8"/>
    <mergeCell ref="J8:K8"/>
    <mergeCell ref="L7:N7"/>
    <mergeCell ref="I7:K7"/>
    <mergeCell ref="F7:H7"/>
    <mergeCell ref="A2:K2"/>
    <mergeCell ref="A3:K3"/>
    <mergeCell ref="A4:L4"/>
    <mergeCell ref="A5:K5"/>
    <mergeCell ref="C7:C9"/>
    <mergeCell ref="D7:D9"/>
    <mergeCell ref="E7:E9"/>
  </mergeCells>
  <pageMargins left="0.31496062992125984" right="0.31496062992125984" top="0.55118110236220474" bottom="0.51181102362204722" header="0.51181102362204722" footer="0.51181102362204722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24"/>
  <sheetViews>
    <sheetView zoomScaleSheetLayoutView="100" workbookViewId="0">
      <selection activeCell="A2" sqref="A2:K2"/>
    </sheetView>
  </sheetViews>
  <sheetFormatPr defaultRowHeight="15"/>
  <cols>
    <col min="1" max="1" width="6.140625" style="1" customWidth="1"/>
    <col min="2" max="2" width="59.42578125" style="1" customWidth="1"/>
    <col min="3" max="3" width="6.42578125" style="1" customWidth="1"/>
    <col min="4" max="4" width="12.7109375" style="1" customWidth="1"/>
    <col min="5" max="5" width="12.85546875" style="1" customWidth="1"/>
    <col min="6" max="6" width="12.140625" style="1" customWidth="1"/>
    <col min="7" max="7" width="13.28515625" style="1" customWidth="1"/>
    <col min="8" max="8" width="13.42578125" style="1" customWidth="1"/>
    <col min="9" max="9" width="12.42578125" style="1" customWidth="1"/>
    <col min="10" max="10" width="13.42578125" style="1" customWidth="1"/>
    <col min="11" max="11" width="13.7109375" style="1" customWidth="1"/>
    <col min="12" max="12" width="12" style="1" customWidth="1"/>
    <col min="13" max="14" width="19" style="1" customWidth="1"/>
    <col min="15" max="16384" width="9.140625" style="1"/>
  </cols>
  <sheetData>
    <row r="1" spans="1:13" ht="15.75">
      <c r="K1" s="41" t="s">
        <v>722</v>
      </c>
      <c r="L1" s="38"/>
    </row>
    <row r="2" spans="1:13" ht="36" customHeight="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3" ht="15" customHeight="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3" ht="15" customHeight="1">
      <c r="A4" s="8" t="s">
        <v>148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3" ht="15" customHeight="1">
      <c r="A5" s="8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1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3" ht="15" customHeight="1">
      <c r="A7" s="12"/>
      <c r="B7" s="44" t="s">
        <v>721</v>
      </c>
      <c r="C7" s="12"/>
      <c r="D7" s="15" t="s">
        <v>350</v>
      </c>
      <c r="E7" s="19"/>
      <c r="F7" s="16"/>
      <c r="G7" s="15" t="s">
        <v>351</v>
      </c>
      <c r="H7" s="19"/>
      <c r="I7" s="16"/>
      <c r="J7" s="15" t="s">
        <v>352</v>
      </c>
      <c r="K7" s="19"/>
      <c r="L7" s="16"/>
      <c r="M7" s="9"/>
    </row>
    <row r="8" spans="1:13" ht="39.950000000000003" customHeight="1">
      <c r="A8" s="13" t="s">
        <v>353</v>
      </c>
      <c r="B8" s="42"/>
      <c r="C8" s="13"/>
      <c r="D8" s="28" t="s">
        <v>720</v>
      </c>
      <c r="E8" s="17" t="s">
        <v>354</v>
      </c>
      <c r="F8" s="18"/>
      <c r="G8" s="28" t="s">
        <v>719</v>
      </c>
      <c r="H8" s="17" t="s">
        <v>355</v>
      </c>
      <c r="I8" s="18"/>
      <c r="J8" s="28" t="s">
        <v>718</v>
      </c>
      <c r="K8" s="15" t="s">
        <v>356</v>
      </c>
      <c r="L8" s="16"/>
      <c r="M8" s="9"/>
    </row>
    <row r="9" spans="1:13" ht="20.100000000000001" customHeight="1">
      <c r="A9" s="13" t="s">
        <v>11</v>
      </c>
      <c r="B9" s="43"/>
      <c r="C9" s="13" t="s">
        <v>11</v>
      </c>
      <c r="D9" s="13"/>
      <c r="E9" s="13" t="s">
        <v>14</v>
      </c>
      <c r="F9" s="13" t="s">
        <v>358</v>
      </c>
      <c r="G9" s="13"/>
      <c r="H9" s="13" t="s">
        <v>14</v>
      </c>
      <c r="I9" s="13" t="s">
        <v>358</v>
      </c>
      <c r="J9" s="13"/>
      <c r="K9" s="12" t="s">
        <v>14</v>
      </c>
      <c r="L9" s="12" t="s">
        <v>358</v>
      </c>
      <c r="M9" s="9"/>
    </row>
    <row r="10" spans="1:13" ht="15" customHeight="1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</row>
    <row r="11" spans="1:13" ht="31.5" customHeight="1">
      <c r="A11" s="3">
        <v>4000</v>
      </c>
      <c r="B11" s="4" t="s">
        <v>359</v>
      </c>
      <c r="C11" s="3"/>
      <c r="D11" s="26">
        <f>SUM(D13,D166,D201)</f>
        <v>185002316.5</v>
      </c>
      <c r="E11" s="26">
        <f t="shared" ref="D11:L11" si="0">SUM(E13,E166,E201)</f>
        <v>170073786</v>
      </c>
      <c r="F11" s="26">
        <f t="shared" si="0"/>
        <v>14928530.5</v>
      </c>
      <c r="G11" s="26">
        <f t="shared" si="0"/>
        <v>189502316.5</v>
      </c>
      <c r="H11" s="26">
        <f t="shared" si="0"/>
        <v>174573786</v>
      </c>
      <c r="I11" s="26">
        <f t="shared" si="0"/>
        <v>14928530.5</v>
      </c>
      <c r="J11" s="26">
        <f t="shared" si="0"/>
        <v>160875879.80000001</v>
      </c>
      <c r="K11" s="26">
        <f t="shared" si="0"/>
        <v>160776864.80000001</v>
      </c>
      <c r="L11" s="26">
        <f t="shared" si="0"/>
        <v>99015</v>
      </c>
    </row>
    <row r="12" spans="1:13" ht="15" customHeight="1">
      <c r="A12" s="3"/>
      <c r="B12" s="4" t="s">
        <v>360</v>
      </c>
      <c r="C12" s="3"/>
      <c r="D12" s="40"/>
      <c r="E12" s="40"/>
      <c r="F12" s="40"/>
      <c r="G12" s="40"/>
      <c r="H12" s="40"/>
      <c r="I12" s="40"/>
      <c r="J12" s="40"/>
      <c r="K12" s="40"/>
      <c r="L12" s="40"/>
    </row>
    <row r="13" spans="1:13" ht="39.950000000000003" customHeight="1">
      <c r="A13" s="3">
        <v>4050</v>
      </c>
      <c r="B13" s="4" t="s">
        <v>361</v>
      </c>
      <c r="C13" s="3" t="s">
        <v>362</v>
      </c>
      <c r="D13" s="26">
        <f t="shared" ref="D13:L13" si="1">SUM(D15,D28,D71,D86,D96,D122,D137)</f>
        <v>170073786</v>
      </c>
      <c r="E13" s="26">
        <f t="shared" si="1"/>
        <v>170073786</v>
      </c>
      <c r="F13" s="26">
        <f t="shared" si="1"/>
        <v>0</v>
      </c>
      <c r="G13" s="26">
        <f t="shared" si="1"/>
        <v>174573786</v>
      </c>
      <c r="H13" s="26">
        <f t="shared" si="1"/>
        <v>174573786</v>
      </c>
      <c r="I13" s="26">
        <f t="shared" si="1"/>
        <v>0</v>
      </c>
      <c r="J13" s="26">
        <f t="shared" si="1"/>
        <v>160776864.80000001</v>
      </c>
      <c r="K13" s="26">
        <f t="shared" si="1"/>
        <v>160776864.80000001</v>
      </c>
      <c r="L13" s="26">
        <f t="shared" si="1"/>
        <v>0</v>
      </c>
    </row>
    <row r="14" spans="1:13" ht="14.25" customHeight="1">
      <c r="A14" s="3"/>
      <c r="B14" s="4" t="s">
        <v>360</v>
      </c>
      <c r="C14" s="3"/>
      <c r="D14" s="40"/>
      <c r="E14" s="40"/>
      <c r="F14" s="40"/>
      <c r="G14" s="40"/>
      <c r="H14" s="40"/>
      <c r="I14" s="40"/>
      <c r="J14" s="40"/>
      <c r="K14" s="40"/>
      <c r="L14" s="40"/>
    </row>
    <row r="15" spans="1:13" ht="30" customHeight="1">
      <c r="A15" s="3">
        <v>4100</v>
      </c>
      <c r="B15" s="4" t="s">
        <v>363</v>
      </c>
      <c r="C15" s="3" t="s">
        <v>362</v>
      </c>
      <c r="D15" s="26">
        <f>SUM(D17,D22,D25)</f>
        <v>69800000</v>
      </c>
      <c r="E15" s="26">
        <f>SUM(E17,E22,E25)</f>
        <v>69800000</v>
      </c>
      <c r="F15" s="26" t="s">
        <v>21</v>
      </c>
      <c r="G15" s="26">
        <f>SUM(G17,G22,G25)</f>
        <v>63686000</v>
      </c>
      <c r="H15" s="26">
        <f>SUM(H17,H22,H25)</f>
        <v>63686000</v>
      </c>
      <c r="I15" s="26" t="s">
        <v>21</v>
      </c>
      <c r="J15" s="26">
        <f>SUM(J17,J22,J25)</f>
        <v>61177355</v>
      </c>
      <c r="K15" s="26">
        <f>SUM(K17,K22,K25)</f>
        <v>61177355</v>
      </c>
      <c r="L15" s="26" t="s">
        <v>21</v>
      </c>
    </row>
    <row r="16" spans="1:13" ht="14.25" customHeight="1">
      <c r="A16" s="3"/>
      <c r="B16" s="4" t="s">
        <v>360</v>
      </c>
      <c r="C16" s="3"/>
      <c r="D16" s="40"/>
      <c r="E16" s="40"/>
      <c r="F16" s="40"/>
      <c r="G16" s="40"/>
      <c r="H16" s="40"/>
      <c r="I16" s="40"/>
      <c r="J16" s="40"/>
      <c r="K16" s="40"/>
      <c r="L16" s="40"/>
    </row>
    <row r="17" spans="1:12" ht="32.25" customHeight="1">
      <c r="A17" s="3">
        <v>4110</v>
      </c>
      <c r="B17" s="4" t="s">
        <v>364</v>
      </c>
      <c r="C17" s="3" t="s">
        <v>362</v>
      </c>
      <c r="D17" s="26">
        <f>SUM(D19:D21)</f>
        <v>69800000</v>
      </c>
      <c r="E17" s="26">
        <f>SUM(E19:E21)</f>
        <v>69800000</v>
      </c>
      <c r="F17" s="26" t="s">
        <v>21</v>
      </c>
      <c r="G17" s="26">
        <f>SUM(G19:G21)</f>
        <v>63686000</v>
      </c>
      <c r="H17" s="26">
        <f>SUM(H19:H21)</f>
        <v>63686000</v>
      </c>
      <c r="I17" s="26" t="s">
        <v>21</v>
      </c>
      <c r="J17" s="26">
        <f>SUM(J19:J21)</f>
        <v>61177355</v>
      </c>
      <c r="K17" s="26">
        <f>SUM(K19:K21)</f>
        <v>61177355</v>
      </c>
      <c r="L17" s="26" t="s">
        <v>21</v>
      </c>
    </row>
    <row r="18" spans="1:12" ht="13.5" customHeight="1">
      <c r="A18" s="3"/>
      <c r="B18" s="4" t="s">
        <v>164</v>
      </c>
      <c r="C18" s="3"/>
      <c r="D18" s="40"/>
      <c r="E18" s="40"/>
      <c r="F18" s="40"/>
      <c r="G18" s="40"/>
      <c r="H18" s="40"/>
      <c r="I18" s="40"/>
      <c r="J18" s="40"/>
      <c r="K18" s="40"/>
      <c r="L18" s="40"/>
    </row>
    <row r="19" spans="1:12" ht="17.25" customHeight="1">
      <c r="A19" s="3">
        <v>4111</v>
      </c>
      <c r="B19" s="4" t="s">
        <v>365</v>
      </c>
      <c r="C19" s="3" t="s">
        <v>366</v>
      </c>
      <c r="D19" s="26">
        <f>SUM(E19,F19)</f>
        <v>69800000</v>
      </c>
      <c r="E19" s="26">
        <v>69800000</v>
      </c>
      <c r="F19" s="26" t="s">
        <v>21</v>
      </c>
      <c r="G19" s="26">
        <f>SUM(H19,I19)</f>
        <v>63686000</v>
      </c>
      <c r="H19" s="26">
        <v>63686000</v>
      </c>
      <c r="I19" s="26" t="s">
        <v>21</v>
      </c>
      <c r="J19" s="26">
        <f>SUM(K19,L19)</f>
        <v>61177355</v>
      </c>
      <c r="K19" s="26">
        <v>61177355</v>
      </c>
      <c r="L19" s="26" t="s">
        <v>21</v>
      </c>
    </row>
    <row r="20" spans="1:12" ht="30" customHeight="1">
      <c r="A20" s="3">
        <v>4112</v>
      </c>
      <c r="B20" s="4" t="s">
        <v>367</v>
      </c>
      <c r="C20" s="3" t="s">
        <v>368</v>
      </c>
      <c r="D20" s="26">
        <f>SUM(E20,F20)</f>
        <v>0</v>
      </c>
      <c r="E20" s="26">
        <v>0</v>
      </c>
      <c r="F20" s="26" t="s">
        <v>21</v>
      </c>
      <c r="G20" s="26">
        <f>SUM(H20,I20)</f>
        <v>0</v>
      </c>
      <c r="H20" s="26">
        <v>0</v>
      </c>
      <c r="I20" s="26" t="s">
        <v>21</v>
      </c>
      <c r="J20" s="26">
        <f>SUM(K20,L20)</f>
        <v>0</v>
      </c>
      <c r="K20" s="26">
        <v>0</v>
      </c>
      <c r="L20" s="26" t="s">
        <v>21</v>
      </c>
    </row>
    <row r="21" spans="1:12" ht="16.5" customHeight="1">
      <c r="A21" s="3">
        <v>4114</v>
      </c>
      <c r="B21" s="4" t="s">
        <v>369</v>
      </c>
      <c r="C21" s="3" t="s">
        <v>370</v>
      </c>
      <c r="D21" s="26">
        <f>SUM(E21,F21)</f>
        <v>0</v>
      </c>
      <c r="E21" s="26">
        <v>0</v>
      </c>
      <c r="F21" s="26" t="s">
        <v>21</v>
      </c>
      <c r="G21" s="26">
        <f>SUM(H21,I21)</f>
        <v>0</v>
      </c>
      <c r="H21" s="26">
        <v>0</v>
      </c>
      <c r="I21" s="26" t="s">
        <v>21</v>
      </c>
      <c r="J21" s="26">
        <f>SUM(K21,L21)</f>
        <v>0</v>
      </c>
      <c r="K21" s="26">
        <v>0</v>
      </c>
      <c r="L21" s="26" t="s">
        <v>21</v>
      </c>
    </row>
    <row r="22" spans="1:12" ht="19.5" customHeight="1">
      <c r="A22" s="3">
        <v>4120</v>
      </c>
      <c r="B22" s="4" t="s">
        <v>371</v>
      </c>
      <c r="C22" s="3" t="s">
        <v>362</v>
      </c>
      <c r="D22" s="26">
        <f>SUM(D24)</f>
        <v>0</v>
      </c>
      <c r="E22" s="26">
        <f>SUM(E24)</f>
        <v>0</v>
      </c>
      <c r="F22" s="26" t="s">
        <v>21</v>
      </c>
      <c r="G22" s="26">
        <f>SUM(G24)</f>
        <v>0</v>
      </c>
      <c r="H22" s="26">
        <f>SUM(H24)</f>
        <v>0</v>
      </c>
      <c r="I22" s="26" t="s">
        <v>21</v>
      </c>
      <c r="J22" s="26">
        <f>SUM(J24)</f>
        <v>0</v>
      </c>
      <c r="K22" s="26">
        <f>SUM(K24)</f>
        <v>0</v>
      </c>
      <c r="L22" s="26" t="s">
        <v>21</v>
      </c>
    </row>
    <row r="23" spans="1:12" ht="15" customHeight="1">
      <c r="A23" s="3"/>
      <c r="B23" s="4" t="s">
        <v>164</v>
      </c>
      <c r="C23" s="3"/>
      <c r="D23" s="40"/>
      <c r="E23" s="40"/>
      <c r="F23" s="40"/>
      <c r="G23" s="40"/>
      <c r="H23" s="40"/>
      <c r="I23" s="40"/>
      <c r="J23" s="40"/>
      <c r="K23" s="40"/>
      <c r="L23" s="40"/>
    </row>
    <row r="24" spans="1:12" ht="18.75" customHeight="1">
      <c r="A24" s="3">
        <v>4121</v>
      </c>
      <c r="B24" s="4" t="s">
        <v>372</v>
      </c>
      <c r="C24" s="3" t="s">
        <v>373</v>
      </c>
      <c r="D24" s="26">
        <f>SUM(E24,F24)</f>
        <v>0</v>
      </c>
      <c r="E24" s="26">
        <v>0</v>
      </c>
      <c r="F24" s="26" t="s">
        <v>21</v>
      </c>
      <c r="G24" s="26">
        <f>SUM(H24,I24)</f>
        <v>0</v>
      </c>
      <c r="H24" s="26">
        <v>0</v>
      </c>
      <c r="I24" s="26" t="s">
        <v>21</v>
      </c>
      <c r="J24" s="26">
        <f>SUM(K24,L24)</f>
        <v>0</v>
      </c>
      <c r="K24" s="26">
        <v>0</v>
      </c>
      <c r="L24" s="26" t="s">
        <v>21</v>
      </c>
    </row>
    <row r="25" spans="1:12" ht="19.5" customHeight="1">
      <c r="A25" s="3">
        <v>4130</v>
      </c>
      <c r="B25" s="4" t="s">
        <v>374</v>
      </c>
      <c r="C25" s="3" t="s">
        <v>362</v>
      </c>
      <c r="D25" s="26">
        <f>SUM(D27)</f>
        <v>0</v>
      </c>
      <c r="E25" s="26">
        <f>SUM(E27)</f>
        <v>0</v>
      </c>
      <c r="F25" s="26" t="s">
        <v>21</v>
      </c>
      <c r="G25" s="26">
        <f>SUM(G27)</f>
        <v>0</v>
      </c>
      <c r="H25" s="26">
        <f>SUM(H27)</f>
        <v>0</v>
      </c>
      <c r="I25" s="26" t="s">
        <v>21</v>
      </c>
      <c r="J25" s="26">
        <f>SUM(J27)</f>
        <v>0</v>
      </c>
      <c r="K25" s="26">
        <f>SUM(K27)</f>
        <v>0</v>
      </c>
      <c r="L25" s="26" t="s">
        <v>21</v>
      </c>
    </row>
    <row r="26" spans="1:12" ht="16.5" customHeight="1">
      <c r="A26" s="3"/>
      <c r="B26" s="4" t="s">
        <v>164</v>
      </c>
      <c r="C26" s="3"/>
      <c r="D26" s="40"/>
      <c r="E26" s="40"/>
      <c r="F26" s="40"/>
      <c r="G26" s="40"/>
      <c r="H26" s="40"/>
      <c r="I26" s="40"/>
      <c r="J26" s="40"/>
      <c r="K26" s="40"/>
      <c r="L26" s="40"/>
    </row>
    <row r="27" spans="1:12" ht="21" customHeight="1">
      <c r="A27" s="3">
        <v>4131</v>
      </c>
      <c r="B27" s="4" t="s">
        <v>375</v>
      </c>
      <c r="C27" s="3" t="s">
        <v>376</v>
      </c>
      <c r="D27" s="26">
        <f>SUM(E27,F27)</f>
        <v>0</v>
      </c>
      <c r="E27" s="26">
        <v>0</v>
      </c>
      <c r="F27" s="26" t="s">
        <v>21</v>
      </c>
      <c r="G27" s="26">
        <f>SUM(H27,I27)</f>
        <v>0</v>
      </c>
      <c r="H27" s="26">
        <v>0</v>
      </c>
      <c r="I27" s="26" t="s">
        <v>21</v>
      </c>
      <c r="J27" s="26">
        <f>SUM(K27,L27)</f>
        <v>0</v>
      </c>
      <c r="K27" s="26">
        <v>0</v>
      </c>
      <c r="L27" s="26" t="s">
        <v>21</v>
      </c>
    </row>
    <row r="28" spans="1:12" ht="33" customHeight="1">
      <c r="A28" s="3">
        <v>4200</v>
      </c>
      <c r="B28" s="4" t="s">
        <v>377</v>
      </c>
      <c r="C28" s="3" t="s">
        <v>362</v>
      </c>
      <c r="D28" s="26">
        <f>SUM(D30,D39,D44,D54,D57,D61)</f>
        <v>33106000</v>
      </c>
      <c r="E28" s="26">
        <f>SUM(E30,E39,E44,E54,E57,E61)</f>
        <v>33106000</v>
      </c>
      <c r="F28" s="26" t="s">
        <v>21</v>
      </c>
      <c r="G28" s="26">
        <f>SUM(G30,G39,G44,G54,G57,G61)</f>
        <v>31405000</v>
      </c>
      <c r="H28" s="26">
        <f>SUM(H30,H39,H44,H54,H57,H61)</f>
        <v>31405000</v>
      </c>
      <c r="I28" s="26" t="s">
        <v>21</v>
      </c>
      <c r="J28" s="26">
        <f>SUM(J30,J39,J44,J54,J57,J61)</f>
        <v>23934153.799999997</v>
      </c>
      <c r="K28" s="26">
        <f>SUM(K30,K39,K44,K54,K57,K61)</f>
        <v>23934153.799999997</v>
      </c>
      <c r="L28" s="26" t="s">
        <v>21</v>
      </c>
    </row>
    <row r="29" spans="1:12" ht="15.75" customHeight="1">
      <c r="A29" s="3"/>
      <c r="B29" s="4" t="s">
        <v>360</v>
      </c>
      <c r="C29" s="3"/>
      <c r="D29" s="40"/>
      <c r="E29" s="40"/>
      <c r="F29" s="40"/>
      <c r="G29" s="40"/>
      <c r="H29" s="40"/>
      <c r="I29" s="40"/>
      <c r="J29" s="40"/>
      <c r="K29" s="40"/>
      <c r="L29" s="40"/>
    </row>
    <row r="30" spans="1:12" ht="39.950000000000003" customHeight="1">
      <c r="A30" s="3">
        <v>4210</v>
      </c>
      <c r="B30" s="4" t="s">
        <v>378</v>
      </c>
      <c r="C30" s="3" t="s">
        <v>362</v>
      </c>
      <c r="D30" s="26">
        <f>SUM(D32:D38)</f>
        <v>9508000</v>
      </c>
      <c r="E30" s="26">
        <f>SUM(E32:E38)</f>
        <v>9508000</v>
      </c>
      <c r="F30" s="26" t="s">
        <v>21</v>
      </c>
      <c r="G30" s="26">
        <f>SUM(G32:G38)</f>
        <v>8954000</v>
      </c>
      <c r="H30" s="26">
        <f>SUM(H32:H38)</f>
        <v>8954000</v>
      </c>
      <c r="I30" s="26" t="s">
        <v>21</v>
      </c>
      <c r="J30" s="26">
        <f>SUM(J32:J38)</f>
        <v>7404764.1999999993</v>
      </c>
      <c r="K30" s="26">
        <f>SUM(K32:K38)</f>
        <v>7404764.1999999993</v>
      </c>
      <c r="L30" s="26" t="s">
        <v>21</v>
      </c>
    </row>
    <row r="31" spans="1:12" ht="17.25" customHeight="1">
      <c r="A31" s="3"/>
      <c r="B31" s="4" t="s">
        <v>164</v>
      </c>
      <c r="C31" s="3"/>
      <c r="D31" s="40"/>
      <c r="E31" s="40"/>
      <c r="F31" s="40"/>
      <c r="G31" s="40"/>
      <c r="H31" s="40"/>
      <c r="I31" s="40"/>
      <c r="J31" s="40"/>
      <c r="K31" s="40"/>
      <c r="L31" s="40"/>
    </row>
    <row r="32" spans="1:12" ht="19.5" customHeight="1">
      <c r="A32" s="3">
        <v>4211</v>
      </c>
      <c r="B32" s="4" t="s">
        <v>379</v>
      </c>
      <c r="C32" s="3" t="s">
        <v>380</v>
      </c>
      <c r="D32" s="26">
        <f t="shared" ref="D32:D38" si="2">SUM(E32,F32)</f>
        <v>0</v>
      </c>
      <c r="E32" s="26">
        <v>0</v>
      </c>
      <c r="F32" s="26" t="s">
        <v>21</v>
      </c>
      <c r="G32" s="26">
        <f t="shared" ref="G32:G38" si="3">SUM(H32,I32)</f>
        <v>0</v>
      </c>
      <c r="H32" s="26">
        <v>0</v>
      </c>
      <c r="I32" s="26" t="s">
        <v>21</v>
      </c>
      <c r="J32" s="26">
        <f t="shared" ref="J32:J38" si="4">SUM(K32,L32)</f>
        <v>0</v>
      </c>
      <c r="K32" s="26">
        <v>0</v>
      </c>
      <c r="L32" s="26" t="s">
        <v>21</v>
      </c>
    </row>
    <row r="33" spans="1:12" ht="15.75" customHeight="1">
      <c r="A33" s="3">
        <v>4212</v>
      </c>
      <c r="B33" s="4" t="s">
        <v>381</v>
      </c>
      <c r="C33" s="3" t="s">
        <v>382</v>
      </c>
      <c r="D33" s="26">
        <f t="shared" si="2"/>
        <v>6500000</v>
      </c>
      <c r="E33" s="26">
        <v>6500000</v>
      </c>
      <c r="F33" s="26" t="s">
        <v>21</v>
      </c>
      <c r="G33" s="26">
        <f t="shared" si="3"/>
        <v>6100000</v>
      </c>
      <c r="H33" s="26">
        <v>6100000</v>
      </c>
      <c r="I33" s="26" t="s">
        <v>21</v>
      </c>
      <c r="J33" s="26">
        <f t="shared" si="4"/>
        <v>4663339.8</v>
      </c>
      <c r="K33" s="26">
        <v>4663339.8</v>
      </c>
      <c r="L33" s="26" t="s">
        <v>21</v>
      </c>
    </row>
    <row r="34" spans="1:12" ht="16.5" customHeight="1">
      <c r="A34" s="3">
        <v>4213</v>
      </c>
      <c r="B34" s="4" t="s">
        <v>383</v>
      </c>
      <c r="C34" s="3" t="s">
        <v>384</v>
      </c>
      <c r="D34" s="26">
        <f t="shared" si="2"/>
        <v>900000</v>
      </c>
      <c r="E34" s="26">
        <v>900000</v>
      </c>
      <c r="F34" s="26" t="s">
        <v>21</v>
      </c>
      <c r="G34" s="26">
        <f t="shared" si="3"/>
        <v>600000</v>
      </c>
      <c r="H34" s="26">
        <v>600000</v>
      </c>
      <c r="I34" s="26" t="s">
        <v>21</v>
      </c>
      <c r="J34" s="26">
        <f t="shared" si="4"/>
        <v>528179.1</v>
      </c>
      <c r="K34" s="26">
        <v>528179.1</v>
      </c>
      <c r="L34" s="26" t="s">
        <v>21</v>
      </c>
    </row>
    <row r="35" spans="1:12" ht="18" customHeight="1">
      <c r="A35" s="3">
        <v>4214</v>
      </c>
      <c r="B35" s="4" t="s">
        <v>385</v>
      </c>
      <c r="C35" s="3" t="s">
        <v>386</v>
      </c>
      <c r="D35" s="26">
        <f t="shared" si="2"/>
        <v>998000</v>
      </c>
      <c r="E35" s="26">
        <v>998000</v>
      </c>
      <c r="F35" s="26" t="s">
        <v>21</v>
      </c>
      <c r="G35" s="26">
        <f t="shared" si="3"/>
        <v>1118000</v>
      </c>
      <c r="H35" s="26">
        <v>1118000</v>
      </c>
      <c r="I35" s="26" t="s">
        <v>21</v>
      </c>
      <c r="J35" s="26">
        <f t="shared" si="4"/>
        <v>1087245.3</v>
      </c>
      <c r="K35" s="26">
        <v>1087245.3</v>
      </c>
      <c r="L35" s="26" t="s">
        <v>21</v>
      </c>
    </row>
    <row r="36" spans="1:12" ht="19.5" customHeight="1">
      <c r="A36" s="3">
        <v>4215</v>
      </c>
      <c r="B36" s="4" t="s">
        <v>387</v>
      </c>
      <c r="C36" s="3" t="s">
        <v>388</v>
      </c>
      <c r="D36" s="26">
        <f t="shared" si="2"/>
        <v>150000</v>
      </c>
      <c r="E36" s="26">
        <v>150000</v>
      </c>
      <c r="F36" s="26" t="s">
        <v>21</v>
      </c>
      <c r="G36" s="26">
        <f t="shared" si="3"/>
        <v>176000</v>
      </c>
      <c r="H36" s="26">
        <v>176000</v>
      </c>
      <c r="I36" s="26" t="s">
        <v>21</v>
      </c>
      <c r="J36" s="26">
        <f t="shared" si="4"/>
        <v>166000</v>
      </c>
      <c r="K36" s="26">
        <v>166000</v>
      </c>
      <c r="L36" s="26" t="s">
        <v>21</v>
      </c>
    </row>
    <row r="37" spans="1:12" ht="16.5" customHeight="1">
      <c r="A37" s="3">
        <v>4216</v>
      </c>
      <c r="B37" s="4" t="s">
        <v>389</v>
      </c>
      <c r="C37" s="3" t="s">
        <v>390</v>
      </c>
      <c r="D37" s="26">
        <f t="shared" si="2"/>
        <v>960000</v>
      </c>
      <c r="E37" s="26">
        <v>960000</v>
      </c>
      <c r="F37" s="26" t="s">
        <v>21</v>
      </c>
      <c r="G37" s="26">
        <f t="shared" si="3"/>
        <v>960000</v>
      </c>
      <c r="H37" s="26">
        <v>960000</v>
      </c>
      <c r="I37" s="26" t="s">
        <v>21</v>
      </c>
      <c r="J37" s="26">
        <f t="shared" si="4"/>
        <v>960000</v>
      </c>
      <c r="K37" s="26">
        <v>960000</v>
      </c>
      <c r="L37" s="26" t="s">
        <v>21</v>
      </c>
    </row>
    <row r="38" spans="1:12" ht="18.75" customHeight="1">
      <c r="A38" s="3">
        <v>4217</v>
      </c>
      <c r="B38" s="4" t="s">
        <v>391</v>
      </c>
      <c r="C38" s="3" t="s">
        <v>392</v>
      </c>
      <c r="D38" s="26">
        <f t="shared" si="2"/>
        <v>0</v>
      </c>
      <c r="E38" s="26">
        <v>0</v>
      </c>
      <c r="F38" s="26" t="s">
        <v>21</v>
      </c>
      <c r="G38" s="26">
        <f t="shared" si="3"/>
        <v>0</v>
      </c>
      <c r="H38" s="26">
        <v>0</v>
      </c>
      <c r="I38" s="26" t="s">
        <v>21</v>
      </c>
      <c r="J38" s="26">
        <f t="shared" si="4"/>
        <v>0</v>
      </c>
      <c r="K38" s="26">
        <v>0</v>
      </c>
      <c r="L38" s="26" t="s">
        <v>21</v>
      </c>
    </row>
    <row r="39" spans="1:12" ht="33" customHeight="1">
      <c r="A39" s="3">
        <v>4220</v>
      </c>
      <c r="B39" s="4" t="s">
        <v>393</v>
      </c>
      <c r="C39" s="3" t="s">
        <v>362</v>
      </c>
      <c r="D39" s="26">
        <f>SUM(D41:D43)</f>
        <v>1600000</v>
      </c>
      <c r="E39" s="26">
        <f>SUM(E41:E43)</f>
        <v>1600000</v>
      </c>
      <c r="F39" s="26" t="s">
        <v>21</v>
      </c>
      <c r="G39" s="26">
        <f>SUM(G41:G43)</f>
        <v>1600000</v>
      </c>
      <c r="H39" s="26">
        <f>SUM(H41:H43)</f>
        <v>1600000</v>
      </c>
      <c r="I39" s="26" t="s">
        <v>21</v>
      </c>
      <c r="J39" s="26">
        <f>SUM(J41:J43)</f>
        <v>1437200</v>
      </c>
      <c r="K39" s="26">
        <f>SUM(K41:K43)</f>
        <v>1437200</v>
      </c>
      <c r="L39" s="26" t="s">
        <v>21</v>
      </c>
    </row>
    <row r="40" spans="1:12" ht="16.5" customHeight="1">
      <c r="A40" s="3"/>
      <c r="B40" s="4" t="s">
        <v>164</v>
      </c>
      <c r="C40" s="3"/>
      <c r="D40" s="40"/>
      <c r="E40" s="40"/>
      <c r="F40" s="40"/>
      <c r="G40" s="40"/>
      <c r="H40" s="40"/>
      <c r="I40" s="40"/>
      <c r="J40" s="40"/>
      <c r="K40" s="40"/>
      <c r="L40" s="40"/>
    </row>
    <row r="41" spans="1:12" ht="15.75" customHeight="1">
      <c r="A41" s="3">
        <v>4221</v>
      </c>
      <c r="B41" s="4" t="s">
        <v>394</v>
      </c>
      <c r="C41" s="3" t="s">
        <v>395</v>
      </c>
      <c r="D41" s="26">
        <f>SUM(E41,F41)</f>
        <v>1600000</v>
      </c>
      <c r="E41" s="26">
        <v>1600000</v>
      </c>
      <c r="F41" s="26" t="s">
        <v>21</v>
      </c>
      <c r="G41" s="26">
        <f>SUM(H41,I41)</f>
        <v>1600000</v>
      </c>
      <c r="H41" s="26">
        <v>1600000</v>
      </c>
      <c r="I41" s="26" t="s">
        <v>21</v>
      </c>
      <c r="J41" s="26">
        <f>SUM(K41,L41)</f>
        <v>1437200</v>
      </c>
      <c r="K41" s="26">
        <v>1437200</v>
      </c>
      <c r="L41" s="26" t="s">
        <v>21</v>
      </c>
    </row>
    <row r="42" spans="1:12" ht="19.5" customHeight="1">
      <c r="A42" s="3">
        <v>4222</v>
      </c>
      <c r="B42" s="4" t="s">
        <v>396</v>
      </c>
      <c r="C42" s="3" t="s">
        <v>397</v>
      </c>
      <c r="D42" s="26">
        <f>SUM(E42,F42)</f>
        <v>0</v>
      </c>
      <c r="E42" s="26">
        <v>0</v>
      </c>
      <c r="F42" s="26" t="s">
        <v>21</v>
      </c>
      <c r="G42" s="26">
        <f>SUM(H42,I42)</f>
        <v>0</v>
      </c>
      <c r="H42" s="26">
        <v>0</v>
      </c>
      <c r="I42" s="26" t="s">
        <v>21</v>
      </c>
      <c r="J42" s="26">
        <f>SUM(K42,L42)</f>
        <v>0</v>
      </c>
      <c r="K42" s="26">
        <v>0</v>
      </c>
      <c r="L42" s="26" t="s">
        <v>21</v>
      </c>
    </row>
    <row r="43" spans="1:12" ht="15.75" customHeight="1">
      <c r="A43" s="3">
        <v>4223</v>
      </c>
      <c r="B43" s="4" t="s">
        <v>398</v>
      </c>
      <c r="C43" s="3" t="s">
        <v>399</v>
      </c>
      <c r="D43" s="26">
        <f>SUM(E43,F43)</f>
        <v>0</v>
      </c>
      <c r="E43" s="26">
        <v>0</v>
      </c>
      <c r="F43" s="26" t="s">
        <v>21</v>
      </c>
      <c r="G43" s="26">
        <f>SUM(H43,I43)</f>
        <v>0</v>
      </c>
      <c r="H43" s="26">
        <v>0</v>
      </c>
      <c r="I43" s="26" t="s">
        <v>21</v>
      </c>
      <c r="J43" s="26">
        <f>SUM(K43,L43)</f>
        <v>0</v>
      </c>
      <c r="K43" s="26">
        <v>0</v>
      </c>
      <c r="L43" s="26" t="s">
        <v>21</v>
      </c>
    </row>
    <row r="44" spans="1:12" ht="39.950000000000003" customHeight="1">
      <c r="A44" s="3">
        <v>4230</v>
      </c>
      <c r="B44" s="4" t="s">
        <v>400</v>
      </c>
      <c r="C44" s="3" t="s">
        <v>21</v>
      </c>
      <c r="D44" s="26">
        <f>SUM(D46:D53)</f>
        <v>6998000</v>
      </c>
      <c r="E44" s="26">
        <f>SUM(E46:E53)</f>
        <v>6998000</v>
      </c>
      <c r="F44" s="26" t="s">
        <v>21</v>
      </c>
      <c r="G44" s="26">
        <f>SUM(G46:G53)</f>
        <v>4298000</v>
      </c>
      <c r="H44" s="26">
        <f>SUM(H46:H53)</f>
        <v>4298000</v>
      </c>
      <c r="I44" s="26" t="s">
        <v>21</v>
      </c>
      <c r="J44" s="26">
        <f>SUM(J46:J53)</f>
        <v>3704350</v>
      </c>
      <c r="K44" s="26">
        <f>SUM(K46:K53)</f>
        <v>3704350</v>
      </c>
      <c r="L44" s="26" t="s">
        <v>21</v>
      </c>
    </row>
    <row r="45" spans="1:12" ht="17.25" customHeight="1">
      <c r="A45" s="3"/>
      <c r="B45" s="4" t="s">
        <v>164</v>
      </c>
      <c r="C45" s="3"/>
      <c r="D45" s="40"/>
      <c r="E45" s="40"/>
      <c r="F45" s="40"/>
      <c r="G45" s="40"/>
      <c r="H45" s="40"/>
      <c r="I45" s="40"/>
      <c r="J45" s="40"/>
      <c r="K45" s="40"/>
      <c r="L45" s="40"/>
    </row>
    <row r="46" spans="1:12" ht="19.5" customHeight="1">
      <c r="A46" s="3">
        <v>4231</v>
      </c>
      <c r="B46" s="4" t="s">
        <v>401</v>
      </c>
      <c r="C46" s="3" t="s">
        <v>402</v>
      </c>
      <c r="D46" s="26">
        <f t="shared" ref="D46:D53" si="5">SUM(E46,F46)</f>
        <v>0</v>
      </c>
      <c r="E46" s="26">
        <v>0</v>
      </c>
      <c r="F46" s="26" t="s">
        <v>21</v>
      </c>
      <c r="G46" s="26">
        <f t="shared" ref="G46:G53" si="6">SUM(H46,I46)</f>
        <v>0</v>
      </c>
      <c r="H46" s="26">
        <v>0</v>
      </c>
      <c r="I46" s="26" t="s">
        <v>21</v>
      </c>
      <c r="J46" s="26">
        <f t="shared" ref="J46:J53" si="7">SUM(K46,L46)</f>
        <v>0</v>
      </c>
      <c r="K46" s="26">
        <v>0</v>
      </c>
      <c r="L46" s="26" t="s">
        <v>21</v>
      </c>
    </row>
    <row r="47" spans="1:12" ht="19.5" customHeight="1">
      <c r="A47" s="3">
        <v>4232</v>
      </c>
      <c r="B47" s="4" t="s">
        <v>403</v>
      </c>
      <c r="C47" s="3" t="s">
        <v>404</v>
      </c>
      <c r="D47" s="26">
        <f t="shared" si="5"/>
        <v>408000</v>
      </c>
      <c r="E47" s="26">
        <v>408000</v>
      </c>
      <c r="F47" s="26" t="s">
        <v>21</v>
      </c>
      <c r="G47" s="26">
        <f t="shared" si="6"/>
        <v>408000</v>
      </c>
      <c r="H47" s="26">
        <v>408000</v>
      </c>
      <c r="I47" s="26" t="s">
        <v>21</v>
      </c>
      <c r="J47" s="26">
        <f t="shared" si="7"/>
        <v>408000</v>
      </c>
      <c r="K47" s="26">
        <v>408000</v>
      </c>
      <c r="L47" s="26" t="s">
        <v>21</v>
      </c>
    </row>
    <row r="48" spans="1:12" ht="19.5" customHeight="1">
      <c r="A48" s="3">
        <v>4233</v>
      </c>
      <c r="B48" s="4" t="s">
        <v>405</v>
      </c>
      <c r="C48" s="3" t="s">
        <v>406</v>
      </c>
      <c r="D48" s="26">
        <f t="shared" si="5"/>
        <v>0</v>
      </c>
      <c r="E48" s="26">
        <v>0</v>
      </c>
      <c r="F48" s="26" t="s">
        <v>21</v>
      </c>
      <c r="G48" s="26">
        <f t="shared" si="6"/>
        <v>0</v>
      </c>
      <c r="H48" s="26">
        <v>0</v>
      </c>
      <c r="I48" s="26" t="s">
        <v>21</v>
      </c>
      <c r="J48" s="26">
        <f t="shared" si="7"/>
        <v>0</v>
      </c>
      <c r="K48" s="26">
        <v>0</v>
      </c>
      <c r="L48" s="26" t="s">
        <v>21</v>
      </c>
    </row>
    <row r="49" spans="1:12" ht="21" customHeight="1">
      <c r="A49" s="3">
        <v>4234</v>
      </c>
      <c r="B49" s="4" t="s">
        <v>407</v>
      </c>
      <c r="C49" s="3" t="s">
        <v>408</v>
      </c>
      <c r="D49" s="26">
        <f t="shared" si="5"/>
        <v>450000</v>
      </c>
      <c r="E49" s="26">
        <v>450000</v>
      </c>
      <c r="F49" s="26" t="s">
        <v>21</v>
      </c>
      <c r="G49" s="26">
        <f t="shared" si="6"/>
        <v>1150000</v>
      </c>
      <c r="H49" s="26">
        <v>1150000</v>
      </c>
      <c r="I49" s="26" t="s">
        <v>21</v>
      </c>
      <c r="J49" s="26">
        <f t="shared" si="7"/>
        <v>1084050</v>
      </c>
      <c r="K49" s="26">
        <v>1084050</v>
      </c>
      <c r="L49" s="26" t="s">
        <v>21</v>
      </c>
    </row>
    <row r="50" spans="1:12" ht="19.5" customHeight="1">
      <c r="A50" s="3">
        <v>4235</v>
      </c>
      <c r="B50" s="4" t="s">
        <v>409</v>
      </c>
      <c r="C50" s="3" t="s">
        <v>410</v>
      </c>
      <c r="D50" s="26">
        <f t="shared" si="5"/>
        <v>0</v>
      </c>
      <c r="E50" s="26">
        <v>0</v>
      </c>
      <c r="F50" s="26" t="s">
        <v>21</v>
      </c>
      <c r="G50" s="26">
        <f t="shared" si="6"/>
        <v>0</v>
      </c>
      <c r="H50" s="26">
        <v>0</v>
      </c>
      <c r="I50" s="26" t="s">
        <v>21</v>
      </c>
      <c r="J50" s="26">
        <f t="shared" si="7"/>
        <v>0</v>
      </c>
      <c r="K50" s="26">
        <v>0</v>
      </c>
      <c r="L50" s="26" t="s">
        <v>21</v>
      </c>
    </row>
    <row r="51" spans="1:12" ht="18" customHeight="1">
      <c r="A51" s="3">
        <v>4236</v>
      </c>
      <c r="B51" s="4" t="s">
        <v>411</v>
      </c>
      <c r="C51" s="3" t="s">
        <v>412</v>
      </c>
      <c r="D51" s="26">
        <f t="shared" si="5"/>
        <v>0</v>
      </c>
      <c r="E51" s="26">
        <v>0</v>
      </c>
      <c r="F51" s="26" t="s">
        <v>21</v>
      </c>
      <c r="G51" s="26">
        <f t="shared" si="6"/>
        <v>0</v>
      </c>
      <c r="H51" s="26">
        <v>0</v>
      </c>
      <c r="I51" s="26" t="s">
        <v>21</v>
      </c>
      <c r="J51" s="26">
        <f t="shared" si="7"/>
        <v>0</v>
      </c>
      <c r="K51" s="26">
        <v>0</v>
      </c>
      <c r="L51" s="26" t="s">
        <v>21</v>
      </c>
    </row>
    <row r="52" spans="1:12" ht="18" customHeight="1">
      <c r="A52" s="3">
        <v>4237</v>
      </c>
      <c r="B52" s="4" t="s">
        <v>413</v>
      </c>
      <c r="C52" s="3" t="s">
        <v>414</v>
      </c>
      <c r="D52" s="26">
        <f t="shared" si="5"/>
        <v>980000</v>
      </c>
      <c r="E52" s="26">
        <v>980000</v>
      </c>
      <c r="F52" s="26" t="s">
        <v>21</v>
      </c>
      <c r="G52" s="26">
        <f t="shared" si="6"/>
        <v>380000</v>
      </c>
      <c r="H52" s="26">
        <v>380000</v>
      </c>
      <c r="I52" s="26" t="s">
        <v>21</v>
      </c>
      <c r="J52" s="26">
        <f t="shared" si="7"/>
        <v>170100</v>
      </c>
      <c r="K52" s="26">
        <v>170100</v>
      </c>
      <c r="L52" s="26" t="s">
        <v>21</v>
      </c>
    </row>
    <row r="53" spans="1:12" ht="19.5" customHeight="1">
      <c r="A53" s="3">
        <v>4238</v>
      </c>
      <c r="B53" s="4" t="s">
        <v>415</v>
      </c>
      <c r="C53" s="3" t="s">
        <v>416</v>
      </c>
      <c r="D53" s="26">
        <f t="shared" si="5"/>
        <v>5160000</v>
      </c>
      <c r="E53" s="26">
        <v>5160000</v>
      </c>
      <c r="F53" s="26" t="s">
        <v>21</v>
      </c>
      <c r="G53" s="26">
        <f t="shared" si="6"/>
        <v>2360000</v>
      </c>
      <c r="H53" s="26">
        <v>2360000</v>
      </c>
      <c r="I53" s="26" t="s">
        <v>21</v>
      </c>
      <c r="J53" s="26">
        <f t="shared" si="7"/>
        <v>2042200</v>
      </c>
      <c r="K53" s="26">
        <v>2042200</v>
      </c>
      <c r="L53" s="26" t="s">
        <v>21</v>
      </c>
    </row>
    <row r="54" spans="1:12" ht="31.5" customHeight="1">
      <c r="A54" s="3">
        <v>4240</v>
      </c>
      <c r="B54" s="4" t="s">
        <v>417</v>
      </c>
      <c r="C54" s="3" t="s">
        <v>362</v>
      </c>
      <c r="D54" s="26">
        <f>SUM(D56)</f>
        <v>3400000</v>
      </c>
      <c r="E54" s="26">
        <f>SUM(E56)</f>
        <v>3400000</v>
      </c>
      <c r="F54" s="26" t="s">
        <v>21</v>
      </c>
      <c r="G54" s="26">
        <f>SUM(G56)</f>
        <v>3150000</v>
      </c>
      <c r="H54" s="26">
        <f>SUM(H56)</f>
        <v>3150000</v>
      </c>
      <c r="I54" s="26" t="s">
        <v>21</v>
      </c>
      <c r="J54" s="26">
        <f>SUM(J56)</f>
        <v>1565500</v>
      </c>
      <c r="K54" s="26">
        <f>SUM(K56)</f>
        <v>1565500</v>
      </c>
      <c r="L54" s="26" t="s">
        <v>21</v>
      </c>
    </row>
    <row r="55" spans="1:12" ht="15.75" customHeight="1">
      <c r="A55" s="3"/>
      <c r="B55" s="4" t="s">
        <v>164</v>
      </c>
      <c r="C55" s="3"/>
      <c r="D55" s="40"/>
      <c r="E55" s="40"/>
      <c r="F55" s="40"/>
      <c r="G55" s="40"/>
      <c r="H55" s="40"/>
      <c r="I55" s="40"/>
      <c r="J55" s="40"/>
      <c r="K55" s="40"/>
      <c r="L55" s="40"/>
    </row>
    <row r="56" spans="1:12" ht="18" customHeight="1">
      <c r="A56" s="3">
        <v>4241</v>
      </c>
      <c r="B56" s="4" t="s">
        <v>418</v>
      </c>
      <c r="C56" s="3" t="s">
        <v>419</v>
      </c>
      <c r="D56" s="26">
        <f>SUM(E56,F56)</f>
        <v>3400000</v>
      </c>
      <c r="E56" s="26">
        <v>3400000</v>
      </c>
      <c r="F56" s="26" t="s">
        <v>21</v>
      </c>
      <c r="G56" s="26">
        <f>SUM(H56,I56)</f>
        <v>3150000</v>
      </c>
      <c r="H56" s="26">
        <v>3150000</v>
      </c>
      <c r="I56" s="26" t="s">
        <v>21</v>
      </c>
      <c r="J56" s="26">
        <f>SUM(K56,L56)</f>
        <v>1565500</v>
      </c>
      <c r="K56" s="26">
        <v>1565500</v>
      </c>
      <c r="L56" s="26" t="s">
        <v>21</v>
      </c>
    </row>
    <row r="57" spans="1:12" ht="33" customHeight="1">
      <c r="A57" s="3">
        <v>4250</v>
      </c>
      <c r="B57" s="4" t="s">
        <v>420</v>
      </c>
      <c r="C57" s="3" t="s">
        <v>362</v>
      </c>
      <c r="D57" s="26">
        <f>SUM(D59:D60)</f>
        <v>1130000</v>
      </c>
      <c r="E57" s="26">
        <f>SUM(E59:E60)</f>
        <v>1130000</v>
      </c>
      <c r="F57" s="26" t="s">
        <v>21</v>
      </c>
      <c r="G57" s="26">
        <f>SUM(G59:G60)</f>
        <v>1529750</v>
      </c>
      <c r="H57" s="26">
        <f>SUM(H59:H60)</f>
        <v>1529750</v>
      </c>
      <c r="I57" s="26" t="s">
        <v>21</v>
      </c>
      <c r="J57" s="26">
        <f>SUM(J59:J60)</f>
        <v>1499670</v>
      </c>
      <c r="K57" s="26">
        <f>SUM(K59:K60)</f>
        <v>1499670</v>
      </c>
      <c r="L57" s="26" t="s">
        <v>21</v>
      </c>
    </row>
    <row r="58" spans="1:12" ht="16.5" customHeight="1">
      <c r="A58" s="3"/>
      <c r="B58" s="4" t="s">
        <v>164</v>
      </c>
      <c r="C58" s="3"/>
      <c r="D58" s="40"/>
      <c r="E58" s="40"/>
      <c r="F58" s="40"/>
      <c r="G58" s="40"/>
      <c r="H58" s="40"/>
      <c r="I58" s="40"/>
      <c r="J58" s="40"/>
      <c r="K58" s="40"/>
      <c r="L58" s="40"/>
    </row>
    <row r="59" spans="1:12" ht="19.5" customHeight="1">
      <c r="A59" s="3">
        <v>4251</v>
      </c>
      <c r="B59" s="4" t="s">
        <v>421</v>
      </c>
      <c r="C59" s="3" t="s">
        <v>422</v>
      </c>
      <c r="D59" s="26">
        <f>SUM(E59,F59)</f>
        <v>0</v>
      </c>
      <c r="E59" s="26">
        <v>0</v>
      </c>
      <c r="F59" s="26" t="s">
        <v>21</v>
      </c>
      <c r="G59" s="26">
        <f>SUM(H59,I59)</f>
        <v>183750</v>
      </c>
      <c r="H59" s="26">
        <v>183750</v>
      </c>
      <c r="I59" s="26" t="s">
        <v>21</v>
      </c>
      <c r="J59" s="26">
        <f>SUM(K59,L59)</f>
        <v>183750</v>
      </c>
      <c r="K59" s="26">
        <v>183750</v>
      </c>
      <c r="L59" s="26" t="s">
        <v>21</v>
      </c>
    </row>
    <row r="60" spans="1:12" ht="31.5" customHeight="1">
      <c r="A60" s="3">
        <v>4252</v>
      </c>
      <c r="B60" s="4" t="s">
        <v>423</v>
      </c>
      <c r="C60" s="3" t="s">
        <v>424</v>
      </c>
      <c r="D60" s="26">
        <f>SUM(E60,F60)</f>
        <v>1130000</v>
      </c>
      <c r="E60" s="26">
        <v>1130000</v>
      </c>
      <c r="F60" s="26" t="s">
        <v>21</v>
      </c>
      <c r="G60" s="26">
        <f>SUM(H60,I60)</f>
        <v>1346000</v>
      </c>
      <c r="H60" s="26">
        <v>1346000</v>
      </c>
      <c r="I60" s="26" t="s">
        <v>21</v>
      </c>
      <c r="J60" s="26">
        <f>SUM(K60,L60)</f>
        <v>1315920</v>
      </c>
      <c r="K60" s="26">
        <v>1315920</v>
      </c>
      <c r="L60" s="26" t="s">
        <v>21</v>
      </c>
    </row>
    <row r="61" spans="1:12" ht="39.950000000000003" customHeight="1">
      <c r="A61" s="3">
        <v>4260</v>
      </c>
      <c r="B61" s="4" t="s">
        <v>425</v>
      </c>
      <c r="C61" s="3" t="s">
        <v>362</v>
      </c>
      <c r="D61" s="26">
        <f>SUM(D63:D70)</f>
        <v>10470000</v>
      </c>
      <c r="E61" s="26">
        <f>SUM(E63:E70)</f>
        <v>10470000</v>
      </c>
      <c r="F61" s="26" t="s">
        <v>21</v>
      </c>
      <c r="G61" s="26">
        <f>SUM(G63:G70)</f>
        <v>11873250</v>
      </c>
      <c r="H61" s="26">
        <f>SUM(H63:H70)</f>
        <v>11873250</v>
      </c>
      <c r="I61" s="26" t="s">
        <v>21</v>
      </c>
      <c r="J61" s="26">
        <f>SUM(J63:J70)</f>
        <v>8322669.5999999996</v>
      </c>
      <c r="K61" s="26">
        <f>SUM(K63:K70)</f>
        <v>8322669.5999999996</v>
      </c>
      <c r="L61" s="26" t="s">
        <v>21</v>
      </c>
    </row>
    <row r="62" spans="1:12" ht="18" customHeight="1">
      <c r="A62" s="3"/>
      <c r="B62" s="4" t="s">
        <v>164</v>
      </c>
      <c r="C62" s="3"/>
      <c r="D62" s="40"/>
      <c r="E62" s="40"/>
      <c r="F62" s="40"/>
      <c r="G62" s="40"/>
      <c r="H62" s="40"/>
      <c r="I62" s="40"/>
      <c r="J62" s="40"/>
      <c r="K62" s="40"/>
      <c r="L62" s="40"/>
    </row>
    <row r="63" spans="1:12" ht="19.5" customHeight="1">
      <c r="A63" s="3">
        <v>4261</v>
      </c>
      <c r="B63" s="4" t="s">
        <v>426</v>
      </c>
      <c r="C63" s="3" t="s">
        <v>427</v>
      </c>
      <c r="D63" s="26">
        <f t="shared" ref="D63:D70" si="8">SUM(E63,F63)</f>
        <v>950000</v>
      </c>
      <c r="E63" s="26">
        <v>950000</v>
      </c>
      <c r="F63" s="26" t="s">
        <v>21</v>
      </c>
      <c r="G63" s="26">
        <f t="shared" ref="G63:G70" si="9">SUM(H63,I63)</f>
        <v>950000</v>
      </c>
      <c r="H63" s="26">
        <v>950000</v>
      </c>
      <c r="I63" s="26" t="s">
        <v>21</v>
      </c>
      <c r="J63" s="26">
        <f t="shared" ref="J63:J70" si="10">SUM(K63,L63)</f>
        <v>943230</v>
      </c>
      <c r="K63" s="26">
        <v>943230</v>
      </c>
      <c r="L63" s="26" t="s">
        <v>21</v>
      </c>
    </row>
    <row r="64" spans="1:12" ht="18.75" customHeight="1">
      <c r="A64" s="3">
        <v>4262</v>
      </c>
      <c r="B64" s="4" t="s">
        <v>428</v>
      </c>
      <c r="C64" s="3" t="s">
        <v>429</v>
      </c>
      <c r="D64" s="26">
        <f t="shared" si="8"/>
        <v>0</v>
      </c>
      <c r="E64" s="26">
        <v>0</v>
      </c>
      <c r="F64" s="26" t="s">
        <v>21</v>
      </c>
      <c r="G64" s="26">
        <f t="shared" si="9"/>
        <v>0</v>
      </c>
      <c r="H64" s="26">
        <v>0</v>
      </c>
      <c r="I64" s="26" t="s">
        <v>21</v>
      </c>
      <c r="J64" s="26">
        <f t="shared" si="10"/>
        <v>0</v>
      </c>
      <c r="K64" s="26">
        <v>0</v>
      </c>
      <c r="L64" s="26" t="s">
        <v>21</v>
      </c>
    </row>
    <row r="65" spans="1:12" ht="31.5" customHeight="1">
      <c r="A65" s="3">
        <v>4263</v>
      </c>
      <c r="B65" s="4" t="s">
        <v>430</v>
      </c>
      <c r="C65" s="3" t="s">
        <v>431</v>
      </c>
      <c r="D65" s="26">
        <f t="shared" si="8"/>
        <v>0</v>
      </c>
      <c r="E65" s="26">
        <v>0</v>
      </c>
      <c r="F65" s="26" t="s">
        <v>21</v>
      </c>
      <c r="G65" s="26">
        <f t="shared" si="9"/>
        <v>0</v>
      </c>
      <c r="H65" s="26">
        <v>0</v>
      </c>
      <c r="I65" s="26" t="s">
        <v>21</v>
      </c>
      <c r="J65" s="26">
        <f t="shared" si="10"/>
        <v>0</v>
      </c>
      <c r="K65" s="26">
        <v>0</v>
      </c>
      <c r="L65" s="26" t="s">
        <v>21</v>
      </c>
    </row>
    <row r="66" spans="1:12" ht="18" customHeight="1">
      <c r="A66" s="3">
        <v>4264</v>
      </c>
      <c r="B66" s="4" t="s">
        <v>432</v>
      </c>
      <c r="C66" s="3" t="s">
        <v>433</v>
      </c>
      <c r="D66" s="26">
        <f t="shared" si="8"/>
        <v>4700000</v>
      </c>
      <c r="E66" s="26">
        <v>4700000</v>
      </c>
      <c r="F66" s="26" t="s">
        <v>21</v>
      </c>
      <c r="G66" s="26">
        <f t="shared" si="9"/>
        <v>5403250</v>
      </c>
      <c r="H66" s="26">
        <v>5403250</v>
      </c>
      <c r="I66" s="26" t="s">
        <v>21</v>
      </c>
      <c r="J66" s="26">
        <f t="shared" si="10"/>
        <v>3482725.5</v>
      </c>
      <c r="K66" s="26">
        <v>3482725.5</v>
      </c>
      <c r="L66" s="26" t="s">
        <v>21</v>
      </c>
    </row>
    <row r="67" spans="1:12" ht="21.75" customHeight="1">
      <c r="A67" s="3">
        <v>4265</v>
      </c>
      <c r="B67" s="4" t="s">
        <v>434</v>
      </c>
      <c r="C67" s="3" t="s">
        <v>435</v>
      </c>
      <c r="D67" s="26">
        <f t="shared" si="8"/>
        <v>0</v>
      </c>
      <c r="E67" s="26">
        <v>0</v>
      </c>
      <c r="F67" s="26" t="s">
        <v>21</v>
      </c>
      <c r="G67" s="26">
        <f t="shared" si="9"/>
        <v>100000</v>
      </c>
      <c r="H67" s="26">
        <v>100000</v>
      </c>
      <c r="I67" s="26" t="s">
        <v>21</v>
      </c>
      <c r="J67" s="26">
        <f t="shared" si="10"/>
        <v>100000</v>
      </c>
      <c r="K67" s="26">
        <v>100000</v>
      </c>
      <c r="L67" s="26" t="s">
        <v>21</v>
      </c>
    </row>
    <row r="68" spans="1:12" ht="19.5" customHeight="1">
      <c r="A68" s="3">
        <v>4266</v>
      </c>
      <c r="B68" s="4" t="s">
        <v>436</v>
      </c>
      <c r="C68" s="3" t="s">
        <v>437</v>
      </c>
      <c r="D68" s="26">
        <f t="shared" si="8"/>
        <v>0</v>
      </c>
      <c r="E68" s="26">
        <v>0</v>
      </c>
      <c r="F68" s="26" t="s">
        <v>21</v>
      </c>
      <c r="G68" s="26">
        <f t="shared" si="9"/>
        <v>0</v>
      </c>
      <c r="H68" s="26">
        <v>0</v>
      </c>
      <c r="I68" s="26" t="s">
        <v>21</v>
      </c>
      <c r="J68" s="26">
        <f t="shared" si="10"/>
        <v>0</v>
      </c>
      <c r="K68" s="26">
        <v>0</v>
      </c>
      <c r="L68" s="26" t="s">
        <v>21</v>
      </c>
    </row>
    <row r="69" spans="1:12" ht="17.25" customHeight="1">
      <c r="A69" s="3">
        <v>4267</v>
      </c>
      <c r="B69" s="4" t="s">
        <v>438</v>
      </c>
      <c r="C69" s="3" t="s">
        <v>439</v>
      </c>
      <c r="D69" s="26">
        <f t="shared" si="8"/>
        <v>520000</v>
      </c>
      <c r="E69" s="26">
        <v>520000</v>
      </c>
      <c r="F69" s="26" t="s">
        <v>21</v>
      </c>
      <c r="G69" s="26">
        <f t="shared" si="9"/>
        <v>520000</v>
      </c>
      <c r="H69" s="26">
        <v>520000</v>
      </c>
      <c r="I69" s="26" t="s">
        <v>21</v>
      </c>
      <c r="J69" s="26">
        <f t="shared" si="10"/>
        <v>54890</v>
      </c>
      <c r="K69" s="26">
        <v>54890</v>
      </c>
      <c r="L69" s="26" t="s">
        <v>21</v>
      </c>
    </row>
    <row r="70" spans="1:12" ht="19.5" customHeight="1">
      <c r="A70" s="3">
        <v>4268</v>
      </c>
      <c r="B70" s="4" t="s">
        <v>440</v>
      </c>
      <c r="C70" s="3" t="s">
        <v>441</v>
      </c>
      <c r="D70" s="26">
        <f t="shared" si="8"/>
        <v>4300000</v>
      </c>
      <c r="E70" s="26">
        <v>4300000</v>
      </c>
      <c r="F70" s="26" t="s">
        <v>21</v>
      </c>
      <c r="G70" s="26">
        <f t="shared" si="9"/>
        <v>4900000</v>
      </c>
      <c r="H70" s="26">
        <v>4900000</v>
      </c>
      <c r="I70" s="26" t="s">
        <v>21</v>
      </c>
      <c r="J70" s="26">
        <f t="shared" si="10"/>
        <v>3741824.1</v>
      </c>
      <c r="K70" s="26">
        <v>3741824.1</v>
      </c>
      <c r="L70" s="26" t="s">
        <v>21</v>
      </c>
    </row>
    <row r="71" spans="1:12" ht="21" customHeight="1">
      <c r="A71" s="3">
        <v>4300</v>
      </c>
      <c r="B71" s="4" t="s">
        <v>442</v>
      </c>
      <c r="C71" s="3" t="s">
        <v>362</v>
      </c>
      <c r="D71" s="26">
        <f>SUM(D73,D77,D81)</f>
        <v>0</v>
      </c>
      <c r="E71" s="26">
        <f>SUM(E73,E77,E81)</f>
        <v>0</v>
      </c>
      <c r="F71" s="26" t="s">
        <v>21</v>
      </c>
      <c r="G71" s="26">
        <f>SUM(G73,G77,G81)</f>
        <v>0</v>
      </c>
      <c r="H71" s="26">
        <f>SUM(H73,H77,H81)</f>
        <v>0</v>
      </c>
      <c r="I71" s="26" t="s">
        <v>21</v>
      </c>
      <c r="J71" s="26">
        <f>SUM(J73,J77,J81)</f>
        <v>0</v>
      </c>
      <c r="K71" s="26">
        <f>SUM(K73,K77,K81)</f>
        <v>0</v>
      </c>
      <c r="L71" s="26" t="s">
        <v>21</v>
      </c>
    </row>
    <row r="72" spans="1:12" ht="18.75" customHeight="1">
      <c r="A72" s="3"/>
      <c r="B72" s="4" t="s">
        <v>360</v>
      </c>
      <c r="C72" s="3"/>
      <c r="D72" s="40"/>
      <c r="E72" s="40"/>
      <c r="F72" s="40"/>
      <c r="G72" s="40"/>
      <c r="H72" s="40"/>
      <c r="I72" s="40"/>
      <c r="J72" s="40"/>
      <c r="K72" s="40"/>
      <c r="L72" s="40"/>
    </row>
    <row r="73" spans="1:12" ht="18.75" customHeight="1">
      <c r="A73" s="3">
        <v>4310</v>
      </c>
      <c r="B73" s="4" t="s">
        <v>443</v>
      </c>
      <c r="C73" s="3" t="s">
        <v>362</v>
      </c>
      <c r="D73" s="26">
        <f>SUM(D75:D76)</f>
        <v>0</v>
      </c>
      <c r="E73" s="26">
        <f>SUM(E75:E76)</f>
        <v>0</v>
      </c>
      <c r="F73" s="26" t="s">
        <v>21</v>
      </c>
      <c r="G73" s="26">
        <f>SUM(G75:G76)</f>
        <v>0</v>
      </c>
      <c r="H73" s="26">
        <f>SUM(H75:H76)</f>
        <v>0</v>
      </c>
      <c r="I73" s="26" t="s">
        <v>21</v>
      </c>
      <c r="J73" s="26">
        <f>SUM(J75:J76)</f>
        <v>0</v>
      </c>
      <c r="K73" s="26">
        <f>SUM(K75:K76)</f>
        <v>0</v>
      </c>
      <c r="L73" s="26" t="s">
        <v>21</v>
      </c>
    </row>
    <row r="74" spans="1:12" ht="15" customHeight="1">
      <c r="A74" s="3"/>
      <c r="B74" s="4" t="s">
        <v>164</v>
      </c>
      <c r="C74" s="3"/>
      <c r="D74" s="40"/>
      <c r="E74" s="40"/>
      <c r="F74" s="40"/>
      <c r="G74" s="40"/>
      <c r="H74" s="40"/>
      <c r="I74" s="40"/>
      <c r="J74" s="40"/>
      <c r="K74" s="40"/>
      <c r="L74" s="40"/>
    </row>
    <row r="75" spans="1:12" ht="18" customHeight="1">
      <c r="A75" s="3">
        <v>4311</v>
      </c>
      <c r="B75" s="4" t="s">
        <v>444</v>
      </c>
      <c r="C75" s="3" t="s">
        <v>445</v>
      </c>
      <c r="D75" s="26">
        <f>SUM(E75,F75)</f>
        <v>0</v>
      </c>
      <c r="E75" s="26">
        <v>0</v>
      </c>
      <c r="F75" s="26" t="s">
        <v>21</v>
      </c>
      <c r="G75" s="26">
        <f>SUM(H75,I75)</f>
        <v>0</v>
      </c>
      <c r="H75" s="26">
        <v>0</v>
      </c>
      <c r="I75" s="26" t="s">
        <v>21</v>
      </c>
      <c r="J75" s="26">
        <f>SUM(K75,L75)</f>
        <v>0</v>
      </c>
      <c r="K75" s="26">
        <v>0</v>
      </c>
      <c r="L75" s="26" t="s">
        <v>21</v>
      </c>
    </row>
    <row r="76" spans="1:12" ht="18.75" customHeight="1">
      <c r="A76" s="3">
        <v>4312</v>
      </c>
      <c r="B76" s="4" t="s">
        <v>446</v>
      </c>
      <c r="C76" s="3" t="s">
        <v>447</v>
      </c>
      <c r="D76" s="26">
        <f>SUM(E76,F76)</f>
        <v>0</v>
      </c>
      <c r="E76" s="26">
        <v>0</v>
      </c>
      <c r="F76" s="26" t="s">
        <v>21</v>
      </c>
      <c r="G76" s="26">
        <f>SUM(H76,I76)</f>
        <v>0</v>
      </c>
      <c r="H76" s="26">
        <v>0</v>
      </c>
      <c r="I76" s="26" t="s">
        <v>21</v>
      </c>
      <c r="J76" s="26">
        <f>SUM(K76,L76)</f>
        <v>0</v>
      </c>
      <c r="K76" s="26">
        <v>0</v>
      </c>
      <c r="L76" s="26" t="s">
        <v>21</v>
      </c>
    </row>
    <row r="77" spans="1:12" ht="15" customHeight="1">
      <c r="A77" s="3">
        <v>4320</v>
      </c>
      <c r="B77" s="4" t="s">
        <v>448</v>
      </c>
      <c r="C77" s="3" t="s">
        <v>362</v>
      </c>
      <c r="D77" s="26">
        <f>SUM(D79:D80)</f>
        <v>0</v>
      </c>
      <c r="E77" s="26">
        <f>SUM(E79:E80)</f>
        <v>0</v>
      </c>
      <c r="F77" s="26" t="s">
        <v>21</v>
      </c>
      <c r="G77" s="26">
        <f>SUM(G79:G80)</f>
        <v>0</v>
      </c>
      <c r="H77" s="26">
        <f>SUM(H79:H80)</f>
        <v>0</v>
      </c>
      <c r="I77" s="26" t="s">
        <v>21</v>
      </c>
      <c r="J77" s="26">
        <f>SUM(J79:J80)</f>
        <v>0</v>
      </c>
      <c r="K77" s="26">
        <f>SUM(K79:K80)</f>
        <v>0</v>
      </c>
      <c r="L77" s="26" t="s">
        <v>21</v>
      </c>
    </row>
    <row r="78" spans="1:12" ht="18" customHeight="1">
      <c r="A78" s="3"/>
      <c r="B78" s="4" t="s">
        <v>164</v>
      </c>
      <c r="C78" s="3"/>
      <c r="D78" s="40"/>
      <c r="E78" s="40"/>
      <c r="F78" s="40"/>
      <c r="G78" s="40"/>
      <c r="H78" s="40"/>
      <c r="I78" s="40"/>
      <c r="J78" s="40"/>
      <c r="K78" s="40"/>
      <c r="L78" s="40"/>
    </row>
    <row r="79" spans="1:12" ht="20.25" customHeight="1">
      <c r="A79" s="3">
        <v>4321</v>
      </c>
      <c r="B79" s="4" t="s">
        <v>449</v>
      </c>
      <c r="C79" s="3" t="s">
        <v>450</v>
      </c>
      <c r="D79" s="26">
        <f>SUM(E79,F79)</f>
        <v>0</v>
      </c>
      <c r="E79" s="26">
        <v>0</v>
      </c>
      <c r="F79" s="26" t="s">
        <v>21</v>
      </c>
      <c r="G79" s="26">
        <f>SUM(H79,I79)</f>
        <v>0</v>
      </c>
      <c r="H79" s="26">
        <v>0</v>
      </c>
      <c r="I79" s="26" t="s">
        <v>21</v>
      </c>
      <c r="J79" s="26">
        <f>SUM(K79,L79)</f>
        <v>0</v>
      </c>
      <c r="K79" s="26">
        <v>0</v>
      </c>
      <c r="L79" s="26" t="s">
        <v>21</v>
      </c>
    </row>
    <row r="80" spans="1:12" ht="19.5" customHeight="1">
      <c r="A80" s="3">
        <v>4322</v>
      </c>
      <c r="B80" s="4" t="s">
        <v>451</v>
      </c>
      <c r="C80" s="3" t="s">
        <v>452</v>
      </c>
      <c r="D80" s="26">
        <f>SUM(E80,F80)</f>
        <v>0</v>
      </c>
      <c r="E80" s="26">
        <v>0</v>
      </c>
      <c r="F80" s="26" t="s">
        <v>21</v>
      </c>
      <c r="G80" s="26">
        <f>SUM(H80,I80)</f>
        <v>0</v>
      </c>
      <c r="H80" s="26">
        <v>0</v>
      </c>
      <c r="I80" s="26" t="s">
        <v>21</v>
      </c>
      <c r="J80" s="26">
        <f>SUM(K80,L80)</f>
        <v>0</v>
      </c>
      <c r="K80" s="26">
        <v>0</v>
      </c>
      <c r="L80" s="26" t="s">
        <v>21</v>
      </c>
    </row>
    <row r="81" spans="1:12" ht="30" customHeight="1">
      <c r="A81" s="3">
        <v>4330</v>
      </c>
      <c r="B81" s="4" t="s">
        <v>453</v>
      </c>
      <c r="C81" s="3" t="s">
        <v>362</v>
      </c>
      <c r="D81" s="26">
        <f>SUM(D83:D85)</f>
        <v>0</v>
      </c>
      <c r="E81" s="26">
        <f>SUM(E83:E85)</f>
        <v>0</v>
      </c>
      <c r="F81" s="26" t="s">
        <v>21</v>
      </c>
      <c r="G81" s="26">
        <f>SUM(G83:G85)</f>
        <v>0</v>
      </c>
      <c r="H81" s="26">
        <f>SUM(H83:H85)</f>
        <v>0</v>
      </c>
      <c r="I81" s="26" t="s">
        <v>21</v>
      </c>
      <c r="J81" s="26">
        <f>SUM(J83:J85)</f>
        <v>0</v>
      </c>
      <c r="K81" s="26">
        <f>SUM(K83:K85)</f>
        <v>0</v>
      </c>
      <c r="L81" s="26" t="s">
        <v>21</v>
      </c>
    </row>
    <row r="82" spans="1:12" ht="17.25" customHeight="1">
      <c r="A82" s="3"/>
      <c r="B82" s="4" t="s">
        <v>164</v>
      </c>
      <c r="C82" s="3"/>
      <c r="D82" s="40"/>
      <c r="E82" s="40"/>
      <c r="F82" s="40"/>
      <c r="G82" s="40"/>
      <c r="H82" s="40"/>
      <c r="I82" s="40"/>
      <c r="J82" s="40"/>
      <c r="K82" s="40"/>
      <c r="L82" s="40"/>
    </row>
    <row r="83" spans="1:12" ht="24" customHeight="1">
      <c r="A83" s="3">
        <v>4331</v>
      </c>
      <c r="B83" s="4" t="s">
        <v>454</v>
      </c>
      <c r="C83" s="3" t="s">
        <v>455</v>
      </c>
      <c r="D83" s="26">
        <f>SUM(E83,F83)</f>
        <v>0</v>
      </c>
      <c r="E83" s="26">
        <v>0</v>
      </c>
      <c r="F83" s="26" t="s">
        <v>21</v>
      </c>
      <c r="G83" s="26">
        <f>SUM(H83,I83)</f>
        <v>0</v>
      </c>
      <c r="H83" s="26">
        <v>0</v>
      </c>
      <c r="I83" s="26" t="s">
        <v>21</v>
      </c>
      <c r="J83" s="26">
        <f>SUM(K83,L83)</f>
        <v>0</v>
      </c>
      <c r="K83" s="26">
        <v>0</v>
      </c>
      <c r="L83" s="26" t="s">
        <v>21</v>
      </c>
    </row>
    <row r="84" spans="1:12" ht="15.75" customHeight="1">
      <c r="A84" s="3">
        <v>4332</v>
      </c>
      <c r="B84" s="4" t="s">
        <v>456</v>
      </c>
      <c r="C84" s="3" t="s">
        <v>457</v>
      </c>
      <c r="D84" s="26">
        <f>SUM(E84,F84)</f>
        <v>0</v>
      </c>
      <c r="E84" s="26">
        <v>0</v>
      </c>
      <c r="F84" s="26" t="s">
        <v>21</v>
      </c>
      <c r="G84" s="26">
        <f>SUM(H84,I84)</f>
        <v>0</v>
      </c>
      <c r="H84" s="26">
        <v>0</v>
      </c>
      <c r="I84" s="26" t="s">
        <v>21</v>
      </c>
      <c r="J84" s="26">
        <f>SUM(K84,L84)</f>
        <v>0</v>
      </c>
      <c r="K84" s="26">
        <v>0</v>
      </c>
      <c r="L84" s="26" t="s">
        <v>21</v>
      </c>
    </row>
    <row r="85" spans="1:12" ht="19.5" customHeight="1">
      <c r="A85" s="3">
        <v>4333</v>
      </c>
      <c r="B85" s="4" t="s">
        <v>458</v>
      </c>
      <c r="C85" s="3" t="s">
        <v>459</v>
      </c>
      <c r="D85" s="26">
        <f>SUM(E85,F85)</f>
        <v>0</v>
      </c>
      <c r="E85" s="26">
        <v>0</v>
      </c>
      <c r="F85" s="26" t="s">
        <v>21</v>
      </c>
      <c r="G85" s="26">
        <f>SUM(H85,I85)</f>
        <v>0</v>
      </c>
      <c r="H85" s="26">
        <v>0</v>
      </c>
      <c r="I85" s="26" t="s">
        <v>21</v>
      </c>
      <c r="J85" s="26">
        <f>SUM(K85,L85)</f>
        <v>0</v>
      </c>
      <c r="K85" s="26">
        <v>0</v>
      </c>
      <c r="L85" s="26" t="s">
        <v>21</v>
      </c>
    </row>
    <row r="86" spans="1:12" ht="20.25" customHeight="1">
      <c r="A86" s="3">
        <v>4400</v>
      </c>
      <c r="B86" s="4" t="s">
        <v>460</v>
      </c>
      <c r="C86" s="3" t="s">
        <v>362</v>
      </c>
      <c r="D86" s="26">
        <f>SUM(D88,D92)</f>
        <v>54970000</v>
      </c>
      <c r="E86" s="26">
        <f>SUM(E88,E92)</f>
        <v>54970000</v>
      </c>
      <c r="F86" s="26" t="s">
        <v>21</v>
      </c>
      <c r="G86" s="26">
        <f>SUM(G88,G92)</f>
        <v>73570000</v>
      </c>
      <c r="H86" s="26">
        <f>SUM(H88,H92)</f>
        <v>73570000</v>
      </c>
      <c r="I86" s="26" t="s">
        <v>21</v>
      </c>
      <c r="J86" s="26">
        <f>SUM(J88,J92)</f>
        <v>73150229</v>
      </c>
      <c r="K86" s="26">
        <f>SUM(K88,K92)</f>
        <v>73150229</v>
      </c>
      <c r="L86" s="26" t="s">
        <v>21</v>
      </c>
    </row>
    <row r="87" spans="1:12" ht="17.25" customHeight="1">
      <c r="A87" s="3"/>
      <c r="B87" s="4" t="s">
        <v>360</v>
      </c>
      <c r="C87" s="3"/>
      <c r="D87" s="40"/>
      <c r="E87" s="40"/>
      <c r="F87" s="40"/>
      <c r="G87" s="40"/>
      <c r="H87" s="40"/>
      <c r="I87" s="40"/>
      <c r="J87" s="40"/>
      <c r="K87" s="40"/>
      <c r="L87" s="40"/>
    </row>
    <row r="88" spans="1:12" ht="32.25" customHeight="1">
      <c r="A88" s="3">
        <v>4410</v>
      </c>
      <c r="B88" s="4" t="s">
        <v>461</v>
      </c>
      <c r="C88" s="3" t="s">
        <v>362</v>
      </c>
      <c r="D88" s="26">
        <f>SUM(D90:D91)</f>
        <v>54970000</v>
      </c>
      <c r="E88" s="26">
        <f>SUM(E90:E91)</f>
        <v>54970000</v>
      </c>
      <c r="F88" s="26" t="s">
        <v>21</v>
      </c>
      <c r="G88" s="26">
        <f>SUM(G90:G91)</f>
        <v>73570000</v>
      </c>
      <c r="H88" s="26">
        <f>SUM(H90:H91)</f>
        <v>73570000</v>
      </c>
      <c r="I88" s="26" t="s">
        <v>21</v>
      </c>
      <c r="J88" s="26">
        <f>SUM(J90:J91)</f>
        <v>73150229</v>
      </c>
      <c r="K88" s="26">
        <f>SUM(K90:K91)</f>
        <v>73150229</v>
      </c>
      <c r="L88" s="26" t="s">
        <v>21</v>
      </c>
    </row>
    <row r="89" spans="1:12" ht="18" customHeight="1">
      <c r="A89" s="3"/>
      <c r="B89" s="4" t="s">
        <v>164</v>
      </c>
      <c r="C89" s="3"/>
      <c r="D89" s="40"/>
      <c r="E89" s="40"/>
      <c r="F89" s="40"/>
      <c r="G89" s="40"/>
      <c r="H89" s="40"/>
      <c r="I89" s="40"/>
      <c r="J89" s="40"/>
      <c r="K89" s="40"/>
      <c r="L89" s="40"/>
    </row>
    <row r="90" spans="1:12" ht="30.75" customHeight="1">
      <c r="A90" s="3">
        <v>4411</v>
      </c>
      <c r="B90" s="4" t="s">
        <v>462</v>
      </c>
      <c r="C90" s="3" t="s">
        <v>463</v>
      </c>
      <c r="D90" s="26">
        <f>SUM(E90,F90)</f>
        <v>54970000</v>
      </c>
      <c r="E90" s="26">
        <v>54970000</v>
      </c>
      <c r="F90" s="26" t="s">
        <v>21</v>
      </c>
      <c r="G90" s="26">
        <f>SUM(H90,I90)</f>
        <v>73570000</v>
      </c>
      <c r="H90" s="26">
        <v>73570000</v>
      </c>
      <c r="I90" s="26" t="s">
        <v>21</v>
      </c>
      <c r="J90" s="26">
        <f>SUM(K90,L90)</f>
        <v>73150229</v>
      </c>
      <c r="K90" s="26">
        <v>73150229</v>
      </c>
      <c r="L90" s="26" t="s">
        <v>21</v>
      </c>
    </row>
    <row r="91" spans="1:12" ht="30.75" customHeight="1">
      <c r="A91" s="3">
        <v>4412</v>
      </c>
      <c r="B91" s="4" t="s">
        <v>464</v>
      </c>
      <c r="C91" s="3" t="s">
        <v>465</v>
      </c>
      <c r="D91" s="26">
        <f>SUM(E91,F91)</f>
        <v>0</v>
      </c>
      <c r="E91" s="26">
        <v>0</v>
      </c>
      <c r="F91" s="26" t="s">
        <v>21</v>
      </c>
      <c r="G91" s="26">
        <f>SUM(H91,I91)</f>
        <v>0</v>
      </c>
      <c r="H91" s="26">
        <v>0</v>
      </c>
      <c r="I91" s="26" t="s">
        <v>21</v>
      </c>
      <c r="J91" s="26">
        <f>SUM(K91,L91)</f>
        <v>0</v>
      </c>
      <c r="K91" s="26">
        <v>0</v>
      </c>
      <c r="L91" s="26" t="s">
        <v>21</v>
      </c>
    </row>
    <row r="92" spans="1:12" ht="32.25" customHeight="1">
      <c r="A92" s="3">
        <v>4420</v>
      </c>
      <c r="B92" s="4" t="s">
        <v>466</v>
      </c>
      <c r="C92" s="3" t="s">
        <v>362</v>
      </c>
      <c r="D92" s="26">
        <f>SUM(D94:D95)</f>
        <v>0</v>
      </c>
      <c r="E92" s="26">
        <f>SUM(E94:E95)</f>
        <v>0</v>
      </c>
      <c r="F92" s="26" t="s">
        <v>21</v>
      </c>
      <c r="G92" s="26">
        <f>SUM(G94:G95)</f>
        <v>0</v>
      </c>
      <c r="H92" s="26">
        <f>SUM(H94:H95)</f>
        <v>0</v>
      </c>
      <c r="I92" s="26" t="s">
        <v>21</v>
      </c>
      <c r="J92" s="26">
        <f>SUM(J94:J95)</f>
        <v>0</v>
      </c>
      <c r="K92" s="26">
        <f>SUM(K94:K95)</f>
        <v>0</v>
      </c>
      <c r="L92" s="26" t="s">
        <v>21</v>
      </c>
    </row>
    <row r="93" spans="1:12" ht="17.25" customHeight="1">
      <c r="A93" s="3"/>
      <c r="B93" s="4" t="s">
        <v>164</v>
      </c>
      <c r="C93" s="3"/>
      <c r="D93" s="40"/>
      <c r="E93" s="40"/>
      <c r="F93" s="40"/>
      <c r="G93" s="40"/>
      <c r="H93" s="40"/>
      <c r="I93" s="40"/>
      <c r="J93" s="40"/>
      <c r="K93" s="40"/>
      <c r="L93" s="40"/>
    </row>
    <row r="94" spans="1:12" ht="32.25" customHeight="1">
      <c r="A94" s="3">
        <v>4421</v>
      </c>
      <c r="B94" s="4" t="s">
        <v>467</v>
      </c>
      <c r="C94" s="3" t="s">
        <v>468</v>
      </c>
      <c r="D94" s="26">
        <f>SUM(E94,F94)</f>
        <v>0</v>
      </c>
      <c r="E94" s="26">
        <v>0</v>
      </c>
      <c r="F94" s="26" t="s">
        <v>21</v>
      </c>
      <c r="G94" s="26">
        <f>SUM(H94,I94)</f>
        <v>0</v>
      </c>
      <c r="H94" s="26">
        <v>0</v>
      </c>
      <c r="I94" s="26" t="s">
        <v>21</v>
      </c>
      <c r="J94" s="26">
        <f>SUM(K94,L94)</f>
        <v>0</v>
      </c>
      <c r="K94" s="26">
        <v>0</v>
      </c>
      <c r="L94" s="26" t="s">
        <v>21</v>
      </c>
    </row>
    <row r="95" spans="1:12" ht="27" customHeight="1">
      <c r="A95" s="3">
        <v>4422</v>
      </c>
      <c r="B95" s="4" t="s">
        <v>469</v>
      </c>
      <c r="C95" s="3" t="s">
        <v>470</v>
      </c>
      <c r="D95" s="26">
        <f>SUM(E95,F95)</f>
        <v>0</v>
      </c>
      <c r="E95" s="26">
        <v>0</v>
      </c>
      <c r="F95" s="26" t="s">
        <v>21</v>
      </c>
      <c r="G95" s="26">
        <f>SUM(H95,I95)</f>
        <v>0</v>
      </c>
      <c r="H95" s="26">
        <v>0</v>
      </c>
      <c r="I95" s="26" t="s">
        <v>21</v>
      </c>
      <c r="J95" s="26">
        <f>SUM(K95,L95)</f>
        <v>0</v>
      </c>
      <c r="K95" s="26">
        <v>0</v>
      </c>
      <c r="L95" s="26" t="s">
        <v>21</v>
      </c>
    </row>
    <row r="96" spans="1:12" ht="20.25" customHeight="1">
      <c r="A96" s="3">
        <v>4500</v>
      </c>
      <c r="B96" s="4" t="s">
        <v>471</v>
      </c>
      <c r="C96" s="3"/>
      <c r="D96" s="26">
        <f>SUM(D98,D102,D106,D114)</f>
        <v>0</v>
      </c>
      <c r="E96" s="26">
        <f>SUM(E98,E102,E106,E114)</f>
        <v>0</v>
      </c>
      <c r="F96" s="26" t="s">
        <v>21</v>
      </c>
      <c r="G96" s="26">
        <f>SUM(G98,G102,G106,G114)</f>
        <v>0</v>
      </c>
      <c r="H96" s="26">
        <f>SUM(H98,H102,H106,H114)</f>
        <v>0</v>
      </c>
      <c r="I96" s="26" t="s">
        <v>21</v>
      </c>
      <c r="J96" s="26">
        <f>SUM(J98,J102,J106,J114)</f>
        <v>0</v>
      </c>
      <c r="K96" s="26">
        <f>SUM(K98,K102,K106,K114)</f>
        <v>0</v>
      </c>
      <c r="L96" s="26" t="s">
        <v>21</v>
      </c>
    </row>
    <row r="97" spans="1:12" ht="18" customHeight="1">
      <c r="A97" s="3"/>
      <c r="B97" s="4" t="s">
        <v>360</v>
      </c>
      <c r="C97" s="3"/>
      <c r="D97" s="40"/>
      <c r="E97" s="40"/>
      <c r="F97" s="40"/>
      <c r="G97" s="40"/>
      <c r="H97" s="40"/>
      <c r="I97" s="40"/>
      <c r="J97" s="40"/>
      <c r="K97" s="40"/>
      <c r="L97" s="40"/>
    </row>
    <row r="98" spans="1:12" ht="33" customHeight="1">
      <c r="A98" s="3">
        <v>4510</v>
      </c>
      <c r="B98" s="4" t="s">
        <v>472</v>
      </c>
      <c r="C98" s="3" t="s">
        <v>362</v>
      </c>
      <c r="D98" s="26">
        <f>SUM(D100:D101)</f>
        <v>0</v>
      </c>
      <c r="E98" s="26">
        <f>SUM(E100:E101)</f>
        <v>0</v>
      </c>
      <c r="F98" s="26" t="s">
        <v>21</v>
      </c>
      <c r="G98" s="26">
        <f>SUM(G100:G101)</f>
        <v>0</v>
      </c>
      <c r="H98" s="26">
        <f>SUM(H100:H101)</f>
        <v>0</v>
      </c>
      <c r="I98" s="26" t="s">
        <v>21</v>
      </c>
      <c r="J98" s="26">
        <f>SUM(J100:J101)</f>
        <v>0</v>
      </c>
      <c r="K98" s="26">
        <f>SUM(K100:K101)</f>
        <v>0</v>
      </c>
      <c r="L98" s="26" t="s">
        <v>21</v>
      </c>
    </row>
    <row r="99" spans="1:12" ht="16.5" customHeight="1">
      <c r="A99" s="3"/>
      <c r="B99" s="4" t="s">
        <v>164</v>
      </c>
      <c r="C99" s="3"/>
      <c r="D99" s="40"/>
      <c r="E99" s="40"/>
      <c r="F99" s="40"/>
      <c r="G99" s="40"/>
      <c r="H99" s="40"/>
      <c r="I99" s="40"/>
      <c r="J99" s="40"/>
      <c r="K99" s="40"/>
      <c r="L99" s="40"/>
    </row>
    <row r="100" spans="1:12" ht="22.5" customHeight="1">
      <c r="A100" s="3">
        <v>4511</v>
      </c>
      <c r="B100" s="4" t="s">
        <v>473</v>
      </c>
      <c r="C100" s="3" t="s">
        <v>474</v>
      </c>
      <c r="D100" s="26">
        <f>SUM(E100,F100)</f>
        <v>0</v>
      </c>
      <c r="E100" s="26">
        <v>0</v>
      </c>
      <c r="F100" s="26" t="s">
        <v>21</v>
      </c>
      <c r="G100" s="26">
        <f>SUM(H100,I100)</f>
        <v>0</v>
      </c>
      <c r="H100" s="26">
        <v>0</v>
      </c>
      <c r="I100" s="26" t="s">
        <v>21</v>
      </c>
      <c r="J100" s="26">
        <f>SUM(K100,L100)</f>
        <v>0</v>
      </c>
      <c r="K100" s="26">
        <v>0</v>
      </c>
      <c r="L100" s="26" t="s">
        <v>21</v>
      </c>
    </row>
    <row r="101" spans="1:12" ht="19.5" customHeight="1">
      <c r="A101" s="3">
        <v>4512</v>
      </c>
      <c r="B101" s="4" t="s">
        <v>475</v>
      </c>
      <c r="C101" s="3" t="s">
        <v>476</v>
      </c>
      <c r="D101" s="26">
        <f>SUM(E101,F101)</f>
        <v>0</v>
      </c>
      <c r="E101" s="26">
        <v>0</v>
      </c>
      <c r="F101" s="26" t="s">
        <v>21</v>
      </c>
      <c r="G101" s="26">
        <f>SUM(H101,I101)</f>
        <v>0</v>
      </c>
      <c r="H101" s="26">
        <v>0</v>
      </c>
      <c r="I101" s="26" t="s">
        <v>21</v>
      </c>
      <c r="J101" s="26">
        <f>SUM(K101,L101)</f>
        <v>0</v>
      </c>
      <c r="K101" s="26">
        <v>0</v>
      </c>
      <c r="L101" s="26" t="s">
        <v>21</v>
      </c>
    </row>
    <row r="102" spans="1:12" ht="33" customHeight="1">
      <c r="A102" s="3">
        <v>4520</v>
      </c>
      <c r="B102" s="4" t="s">
        <v>477</v>
      </c>
      <c r="C102" s="3" t="s">
        <v>362</v>
      </c>
      <c r="D102" s="26">
        <f>SUM(D104:D105)</f>
        <v>0</v>
      </c>
      <c r="E102" s="26">
        <f>SUM(E104:E105)</f>
        <v>0</v>
      </c>
      <c r="F102" s="26" t="s">
        <v>21</v>
      </c>
      <c r="G102" s="26">
        <f>SUM(G104:G105)</f>
        <v>0</v>
      </c>
      <c r="H102" s="26">
        <f>SUM(H104:H105)</f>
        <v>0</v>
      </c>
      <c r="I102" s="26" t="s">
        <v>21</v>
      </c>
      <c r="J102" s="26">
        <f>SUM(J104:J105)</f>
        <v>0</v>
      </c>
      <c r="K102" s="26">
        <f>SUM(K104:K105)</f>
        <v>0</v>
      </c>
      <c r="L102" s="26" t="s">
        <v>21</v>
      </c>
    </row>
    <row r="103" spans="1:12" ht="15.75" customHeight="1">
      <c r="A103" s="3"/>
      <c r="B103" s="4" t="s">
        <v>164</v>
      </c>
      <c r="C103" s="3"/>
      <c r="D103" s="40"/>
      <c r="E103" s="40"/>
      <c r="F103" s="40"/>
      <c r="G103" s="40"/>
      <c r="H103" s="40"/>
      <c r="I103" s="40"/>
      <c r="J103" s="40"/>
      <c r="K103" s="40"/>
      <c r="L103" s="40"/>
    </row>
    <row r="104" spans="1:12" ht="23.25" customHeight="1">
      <c r="A104" s="3">
        <v>4521</v>
      </c>
      <c r="B104" s="4" t="s">
        <v>478</v>
      </c>
      <c r="C104" s="3" t="s">
        <v>479</v>
      </c>
      <c r="D104" s="26">
        <f>SUM(E104,F104)</f>
        <v>0</v>
      </c>
      <c r="E104" s="26">
        <v>0</v>
      </c>
      <c r="F104" s="26" t="s">
        <v>21</v>
      </c>
      <c r="G104" s="26">
        <f>SUM(H104,I104)</f>
        <v>0</v>
      </c>
      <c r="H104" s="26">
        <v>0</v>
      </c>
      <c r="I104" s="26" t="s">
        <v>21</v>
      </c>
      <c r="J104" s="26">
        <f>SUM(K104,L104)</f>
        <v>0</v>
      </c>
      <c r="K104" s="26">
        <v>0</v>
      </c>
      <c r="L104" s="26" t="s">
        <v>21</v>
      </c>
    </row>
    <row r="105" spans="1:12" ht="29.25" customHeight="1">
      <c r="A105" s="3">
        <v>4522</v>
      </c>
      <c r="B105" s="4" t="s">
        <v>480</v>
      </c>
      <c r="C105" s="3" t="s">
        <v>481</v>
      </c>
      <c r="D105" s="26">
        <f>SUM(E105,F105)</f>
        <v>0</v>
      </c>
      <c r="E105" s="26">
        <v>0</v>
      </c>
      <c r="F105" s="26" t="s">
        <v>21</v>
      </c>
      <c r="G105" s="26">
        <f>SUM(H105,I105)</f>
        <v>0</v>
      </c>
      <c r="H105" s="26">
        <v>0</v>
      </c>
      <c r="I105" s="26" t="s">
        <v>21</v>
      </c>
      <c r="J105" s="26">
        <f>SUM(K105,L105)</f>
        <v>0</v>
      </c>
      <c r="K105" s="26">
        <v>0</v>
      </c>
      <c r="L105" s="26" t="s">
        <v>21</v>
      </c>
    </row>
    <row r="106" spans="1:12" ht="35.25" customHeight="1">
      <c r="A106" s="3">
        <v>4530</v>
      </c>
      <c r="B106" s="4" t="s">
        <v>482</v>
      </c>
      <c r="C106" s="3" t="s">
        <v>362</v>
      </c>
      <c r="D106" s="26">
        <f>SUM(D108:D110)</f>
        <v>0</v>
      </c>
      <c r="E106" s="26">
        <f>SUM(E108:E110)</f>
        <v>0</v>
      </c>
      <c r="F106" s="26" t="s">
        <v>21</v>
      </c>
      <c r="G106" s="26">
        <f>SUM(G108:G110)</f>
        <v>0</v>
      </c>
      <c r="H106" s="26">
        <f>SUM(H108:H110)</f>
        <v>0</v>
      </c>
      <c r="I106" s="26" t="s">
        <v>21</v>
      </c>
      <c r="J106" s="26">
        <f>SUM(J108:J110)</f>
        <v>0</v>
      </c>
      <c r="K106" s="26">
        <f>SUM(K108:K110)</f>
        <v>0</v>
      </c>
      <c r="L106" s="26" t="s">
        <v>21</v>
      </c>
    </row>
    <row r="107" spans="1:12" ht="17.25" customHeight="1">
      <c r="A107" s="3"/>
      <c r="B107" s="4" t="s">
        <v>164</v>
      </c>
      <c r="C107" s="3"/>
      <c r="D107" s="40"/>
      <c r="E107" s="40"/>
      <c r="F107" s="40"/>
      <c r="G107" s="40"/>
      <c r="H107" s="40"/>
      <c r="I107" s="40"/>
      <c r="J107" s="40"/>
      <c r="K107" s="40"/>
      <c r="L107" s="40"/>
    </row>
    <row r="108" spans="1:12" ht="33" customHeight="1">
      <c r="A108" s="3">
        <v>4531</v>
      </c>
      <c r="B108" s="4" t="s">
        <v>483</v>
      </c>
      <c r="C108" s="3" t="s">
        <v>484</v>
      </c>
      <c r="D108" s="26">
        <f>SUM(E108,F108)</f>
        <v>0</v>
      </c>
      <c r="E108" s="26">
        <v>0</v>
      </c>
      <c r="F108" s="26" t="s">
        <v>21</v>
      </c>
      <c r="G108" s="26">
        <f>SUM(H108,I108)</f>
        <v>0</v>
      </c>
      <c r="H108" s="26">
        <v>0</v>
      </c>
      <c r="I108" s="26" t="s">
        <v>21</v>
      </c>
      <c r="J108" s="26">
        <f>SUM(K108,L108)</f>
        <v>0</v>
      </c>
      <c r="K108" s="26">
        <v>0</v>
      </c>
      <c r="L108" s="26" t="s">
        <v>21</v>
      </c>
    </row>
    <row r="109" spans="1:12" ht="30.75" customHeight="1">
      <c r="A109" s="3">
        <v>4532</v>
      </c>
      <c r="B109" s="4" t="s">
        <v>485</v>
      </c>
      <c r="C109" s="3" t="s">
        <v>486</v>
      </c>
      <c r="D109" s="26">
        <f>SUM(E109,F109)</f>
        <v>0</v>
      </c>
      <c r="E109" s="26">
        <v>0</v>
      </c>
      <c r="F109" s="26" t="s">
        <v>21</v>
      </c>
      <c r="G109" s="26">
        <f>SUM(H109,I109)</f>
        <v>0</v>
      </c>
      <c r="H109" s="26">
        <v>0</v>
      </c>
      <c r="I109" s="26" t="s">
        <v>21</v>
      </c>
      <c r="J109" s="26">
        <f>SUM(K109,L109)</f>
        <v>0</v>
      </c>
      <c r="K109" s="26">
        <v>0</v>
      </c>
      <c r="L109" s="26" t="s">
        <v>21</v>
      </c>
    </row>
    <row r="110" spans="1:12" ht="33.75" customHeight="1">
      <c r="A110" s="3">
        <v>4533</v>
      </c>
      <c r="B110" s="4" t="s">
        <v>487</v>
      </c>
      <c r="C110" s="3" t="s">
        <v>488</v>
      </c>
      <c r="D110" s="26">
        <f>SUM(D111,D112,D113)</f>
        <v>0</v>
      </c>
      <c r="E110" s="26">
        <f>SUM(E111,E112,E113)</f>
        <v>0</v>
      </c>
      <c r="F110" s="26" t="s">
        <v>21</v>
      </c>
      <c r="G110" s="26">
        <f>SUM(G111,G112,G113)</f>
        <v>0</v>
      </c>
      <c r="H110" s="26">
        <f>SUM(H111,H112,H113)</f>
        <v>0</v>
      </c>
      <c r="I110" s="26" t="s">
        <v>21</v>
      </c>
      <c r="J110" s="26">
        <f>SUM(J111,J112,J113)</f>
        <v>0</v>
      </c>
      <c r="K110" s="26">
        <f>SUM(K111,K112,K113)</f>
        <v>0</v>
      </c>
      <c r="L110" s="26" t="s">
        <v>21</v>
      </c>
    </row>
    <row r="111" spans="1:12" ht="16.5" customHeight="1">
      <c r="A111" s="3">
        <v>4534</v>
      </c>
      <c r="B111" s="4" t="s">
        <v>489</v>
      </c>
      <c r="C111" s="3"/>
      <c r="D111" s="26">
        <f>SUM(E111,F111)</f>
        <v>0</v>
      </c>
      <c r="E111" s="26">
        <v>0</v>
      </c>
      <c r="F111" s="26" t="s">
        <v>21</v>
      </c>
      <c r="G111" s="26">
        <f>SUM(H111,I111)</f>
        <v>0</v>
      </c>
      <c r="H111" s="26">
        <v>0</v>
      </c>
      <c r="I111" s="26" t="s">
        <v>21</v>
      </c>
      <c r="J111" s="26">
        <f>SUM(K111,L111)</f>
        <v>0</v>
      </c>
      <c r="K111" s="26">
        <v>0</v>
      </c>
      <c r="L111" s="26" t="s">
        <v>21</v>
      </c>
    </row>
    <row r="112" spans="1:12" ht="17.25" customHeight="1">
      <c r="A112" s="3">
        <v>4535</v>
      </c>
      <c r="B112" s="4" t="s">
        <v>490</v>
      </c>
      <c r="C112" s="3"/>
      <c r="D112" s="26">
        <f>SUM(E112,F112)</f>
        <v>0</v>
      </c>
      <c r="E112" s="26">
        <v>0</v>
      </c>
      <c r="F112" s="26" t="s">
        <v>21</v>
      </c>
      <c r="G112" s="26">
        <f>SUM(H112,I112)</f>
        <v>0</v>
      </c>
      <c r="H112" s="26">
        <v>0</v>
      </c>
      <c r="I112" s="26" t="s">
        <v>21</v>
      </c>
      <c r="J112" s="26">
        <f>SUM(K112,L112)</f>
        <v>0</v>
      </c>
      <c r="K112" s="26">
        <v>0</v>
      </c>
      <c r="L112" s="26" t="s">
        <v>21</v>
      </c>
    </row>
    <row r="113" spans="1:12" ht="15.75" customHeight="1">
      <c r="A113" s="3">
        <v>4536</v>
      </c>
      <c r="B113" s="4" t="s">
        <v>491</v>
      </c>
      <c r="C113" s="3"/>
      <c r="D113" s="26">
        <f>SUM(E113,F113)</f>
        <v>0</v>
      </c>
      <c r="E113" s="26">
        <f>0-SUM(E112,E115)</f>
        <v>0</v>
      </c>
      <c r="F113" s="26" t="s">
        <v>21</v>
      </c>
      <c r="G113" s="26">
        <f>SUM(H113,I113)</f>
        <v>0</v>
      </c>
      <c r="H113" s="26">
        <f>0-SUM(H112,H115)</f>
        <v>0</v>
      </c>
      <c r="I113" s="26" t="s">
        <v>21</v>
      </c>
      <c r="J113" s="26">
        <f>SUM(K113,L113)</f>
        <v>0</v>
      </c>
      <c r="K113" s="26">
        <f>0-SUM(K112,K115)</f>
        <v>0</v>
      </c>
      <c r="L113" s="26" t="s">
        <v>21</v>
      </c>
    </row>
    <row r="114" spans="1:12" ht="32.25" customHeight="1">
      <c r="A114" s="3">
        <v>4540</v>
      </c>
      <c r="B114" s="4" t="s">
        <v>492</v>
      </c>
      <c r="C114" s="3" t="s">
        <v>362</v>
      </c>
      <c r="D114" s="26">
        <f>SUM(D116:D118)</f>
        <v>0</v>
      </c>
      <c r="E114" s="26">
        <f>SUM(E116:E118)</f>
        <v>0</v>
      </c>
      <c r="F114" s="26" t="s">
        <v>21</v>
      </c>
      <c r="G114" s="26">
        <f>SUM(G116:G118)</f>
        <v>0</v>
      </c>
      <c r="H114" s="26">
        <f>SUM(H116:H118)</f>
        <v>0</v>
      </c>
      <c r="I114" s="26" t="s">
        <v>21</v>
      </c>
      <c r="J114" s="26">
        <f>SUM(J116:J118)</f>
        <v>0</v>
      </c>
      <c r="K114" s="26">
        <f>SUM(K116:K118)</f>
        <v>0</v>
      </c>
      <c r="L114" s="26" t="s">
        <v>21</v>
      </c>
    </row>
    <row r="115" spans="1:12" ht="17.25" customHeight="1">
      <c r="A115" s="3"/>
      <c r="B115" s="4" t="s">
        <v>164</v>
      </c>
      <c r="C115" s="3"/>
      <c r="D115" s="40"/>
      <c r="E115" s="40"/>
      <c r="F115" s="40"/>
      <c r="G115" s="40"/>
      <c r="H115" s="40"/>
      <c r="I115" s="40"/>
      <c r="J115" s="40"/>
      <c r="K115" s="40"/>
      <c r="L115" s="40"/>
    </row>
    <row r="116" spans="1:12" ht="33" customHeight="1">
      <c r="A116" s="3">
        <v>4541</v>
      </c>
      <c r="B116" s="4" t="s">
        <v>493</v>
      </c>
      <c r="C116" s="3" t="s">
        <v>494</v>
      </c>
      <c r="D116" s="26">
        <f>SUM(E116,F116)</f>
        <v>0</v>
      </c>
      <c r="E116" s="26">
        <v>0</v>
      </c>
      <c r="F116" s="26" t="s">
        <v>21</v>
      </c>
      <c r="G116" s="26">
        <f>SUM(H116,I116)</f>
        <v>0</v>
      </c>
      <c r="H116" s="26">
        <v>0</v>
      </c>
      <c r="I116" s="26" t="s">
        <v>21</v>
      </c>
      <c r="J116" s="26">
        <f>SUM(K116,L116)</f>
        <v>0</v>
      </c>
      <c r="K116" s="26">
        <v>0</v>
      </c>
      <c r="L116" s="26" t="s">
        <v>21</v>
      </c>
    </row>
    <row r="117" spans="1:12" ht="34.5" customHeight="1">
      <c r="A117" s="3">
        <v>4542</v>
      </c>
      <c r="B117" s="4" t="s">
        <v>495</v>
      </c>
      <c r="C117" s="3" t="s">
        <v>496</v>
      </c>
      <c r="D117" s="26">
        <f>SUM(E117,F117)</f>
        <v>0</v>
      </c>
      <c r="E117" s="26">
        <v>0</v>
      </c>
      <c r="F117" s="26" t="s">
        <v>21</v>
      </c>
      <c r="G117" s="26">
        <f>SUM(H117,I117)</f>
        <v>0</v>
      </c>
      <c r="H117" s="26">
        <v>0</v>
      </c>
      <c r="I117" s="26" t="s">
        <v>21</v>
      </c>
      <c r="J117" s="26">
        <f>SUM(K117,L117)</f>
        <v>0</v>
      </c>
      <c r="K117" s="26">
        <v>0</v>
      </c>
      <c r="L117" s="26" t="s">
        <v>21</v>
      </c>
    </row>
    <row r="118" spans="1:12" ht="30.75" customHeight="1">
      <c r="A118" s="3">
        <v>4543</v>
      </c>
      <c r="B118" s="4" t="s">
        <v>497</v>
      </c>
      <c r="C118" s="3" t="s">
        <v>498</v>
      </c>
      <c r="D118" s="26">
        <f>SUM(D119,D120,D121)</f>
        <v>0</v>
      </c>
      <c r="E118" s="26">
        <f>SUM(E119,E120,E121)</f>
        <v>0</v>
      </c>
      <c r="F118" s="26" t="s">
        <v>21</v>
      </c>
      <c r="G118" s="26">
        <f>SUM(G119,G120,G121)</f>
        <v>0</v>
      </c>
      <c r="H118" s="26">
        <f>SUM(H119,H120,H121)</f>
        <v>0</v>
      </c>
      <c r="I118" s="26" t="s">
        <v>21</v>
      </c>
      <c r="J118" s="26">
        <f>SUM(J119,J120,J121)</f>
        <v>0</v>
      </c>
      <c r="K118" s="26">
        <f>SUM(K119,K120,K121)</f>
        <v>0</v>
      </c>
      <c r="L118" s="26" t="s">
        <v>21</v>
      </c>
    </row>
    <row r="119" spans="1:12" ht="17.25" customHeight="1">
      <c r="A119" s="3">
        <v>4544</v>
      </c>
      <c r="B119" s="4" t="s">
        <v>499</v>
      </c>
      <c r="C119" s="3"/>
      <c r="D119" s="26">
        <f>SUM(E119,F119)</f>
        <v>0</v>
      </c>
      <c r="E119" s="26">
        <v>0</v>
      </c>
      <c r="F119" s="26" t="s">
        <v>21</v>
      </c>
      <c r="G119" s="26">
        <f>SUM(H119,I119)</f>
        <v>0</v>
      </c>
      <c r="H119" s="26">
        <v>0</v>
      </c>
      <c r="I119" s="26" t="s">
        <v>21</v>
      </c>
      <c r="J119" s="26">
        <f>SUM(K119,L119)</f>
        <v>0</v>
      </c>
      <c r="K119" s="26">
        <v>0</v>
      </c>
      <c r="L119" s="26" t="s">
        <v>21</v>
      </c>
    </row>
    <row r="120" spans="1:12" ht="18" customHeight="1">
      <c r="A120" s="3">
        <v>4545</v>
      </c>
      <c r="B120" s="4" t="s">
        <v>490</v>
      </c>
      <c r="C120" s="3"/>
      <c r="D120" s="26">
        <f>SUM(E120,F120)</f>
        <v>0</v>
      </c>
      <c r="E120" s="26">
        <v>0</v>
      </c>
      <c r="F120" s="26" t="s">
        <v>21</v>
      </c>
      <c r="G120" s="26">
        <f>SUM(H120,I120)</f>
        <v>0</v>
      </c>
      <c r="H120" s="26">
        <v>0</v>
      </c>
      <c r="I120" s="26" t="s">
        <v>21</v>
      </c>
      <c r="J120" s="26">
        <f>SUM(K120,L120)</f>
        <v>0</v>
      </c>
      <c r="K120" s="26">
        <v>0</v>
      </c>
      <c r="L120" s="26" t="s">
        <v>21</v>
      </c>
    </row>
    <row r="121" spans="1:12" ht="18" customHeight="1">
      <c r="A121" s="3">
        <v>4546</v>
      </c>
      <c r="B121" s="4" t="s">
        <v>491</v>
      </c>
      <c r="C121" s="3"/>
      <c r="D121" s="26">
        <f>SUM(E121,F121)</f>
        <v>0</v>
      </c>
      <c r="E121" s="26">
        <v>0</v>
      </c>
      <c r="F121" s="26" t="s">
        <v>21</v>
      </c>
      <c r="G121" s="26">
        <f>SUM(H121,I121)</f>
        <v>0</v>
      </c>
      <c r="H121" s="26">
        <v>0</v>
      </c>
      <c r="I121" s="26" t="s">
        <v>21</v>
      </c>
      <c r="J121" s="26">
        <f>SUM(K121,L121)</f>
        <v>0</v>
      </c>
      <c r="K121" s="26">
        <v>0</v>
      </c>
      <c r="L121" s="26" t="s">
        <v>21</v>
      </c>
    </row>
    <row r="122" spans="1:12" ht="31.5" customHeight="1">
      <c r="A122" s="3">
        <v>4600</v>
      </c>
      <c r="B122" s="4" t="s">
        <v>500</v>
      </c>
      <c r="C122" s="3" t="s">
        <v>362</v>
      </c>
      <c r="D122" s="26">
        <f>SUM(D124,D128,D134)</f>
        <v>3000000</v>
      </c>
      <c r="E122" s="26">
        <f>SUM(E124,E128,E134)</f>
        <v>3000000</v>
      </c>
      <c r="F122" s="26" t="s">
        <v>21</v>
      </c>
      <c r="G122" s="26">
        <f>SUM(G124,G128,G134)</f>
        <v>2900000</v>
      </c>
      <c r="H122" s="26">
        <f>SUM(H124,H128,H134)</f>
        <v>2900000</v>
      </c>
      <c r="I122" s="26" t="s">
        <v>21</v>
      </c>
      <c r="J122" s="26">
        <f>SUM(J124,J128,J134)</f>
        <v>1735000</v>
      </c>
      <c r="K122" s="26">
        <f>SUM(K124,K128,K134)</f>
        <v>1735000</v>
      </c>
      <c r="L122" s="26" t="s">
        <v>21</v>
      </c>
    </row>
    <row r="123" spans="1:12" ht="15" customHeight="1">
      <c r="A123" s="3"/>
      <c r="B123" s="4" t="s">
        <v>360</v>
      </c>
      <c r="C123" s="3"/>
      <c r="D123" s="40"/>
      <c r="E123" s="40"/>
      <c r="F123" s="40"/>
      <c r="G123" s="40"/>
      <c r="H123" s="40"/>
      <c r="I123" s="40"/>
      <c r="J123" s="40"/>
      <c r="K123" s="40"/>
      <c r="L123" s="40"/>
    </row>
    <row r="124" spans="1:12" ht="22.5" customHeight="1">
      <c r="A124" s="3">
        <v>4610</v>
      </c>
      <c r="B124" s="4" t="s">
        <v>501</v>
      </c>
      <c r="C124" s="3"/>
      <c r="D124" s="26">
        <f>SUM(D126:D127)</f>
        <v>0</v>
      </c>
      <c r="E124" s="26">
        <f>SUM(E126:E127)</f>
        <v>0</v>
      </c>
      <c r="F124" s="26" t="s">
        <v>21</v>
      </c>
      <c r="G124" s="26">
        <f>SUM(G126:G127)</f>
        <v>0</v>
      </c>
      <c r="H124" s="26">
        <f>SUM(H126:H127)</f>
        <v>0</v>
      </c>
      <c r="I124" s="26" t="s">
        <v>21</v>
      </c>
      <c r="J124" s="26">
        <f>SUM(J126:J127)</f>
        <v>0</v>
      </c>
      <c r="K124" s="26">
        <f>SUM(K126:K127)</f>
        <v>0</v>
      </c>
      <c r="L124" s="26" t="s">
        <v>21</v>
      </c>
    </row>
    <row r="125" spans="1:12" ht="15" customHeight="1">
      <c r="A125" s="3"/>
      <c r="B125" s="4" t="s">
        <v>360</v>
      </c>
      <c r="C125" s="3"/>
      <c r="D125" s="40"/>
      <c r="E125" s="40"/>
      <c r="F125" s="40"/>
      <c r="G125" s="40"/>
      <c r="H125" s="40"/>
      <c r="I125" s="40"/>
      <c r="J125" s="40"/>
      <c r="K125" s="40"/>
      <c r="L125" s="40"/>
    </row>
    <row r="126" spans="1:12" ht="32.25" customHeight="1">
      <c r="A126" s="3">
        <v>4610</v>
      </c>
      <c r="B126" s="4" t="s">
        <v>502</v>
      </c>
      <c r="C126" s="3" t="s">
        <v>503</v>
      </c>
      <c r="D126" s="26">
        <f>SUM(E126,F126)</f>
        <v>0</v>
      </c>
      <c r="E126" s="26">
        <v>0</v>
      </c>
      <c r="F126" s="26" t="s">
        <v>21</v>
      </c>
      <c r="G126" s="26">
        <f>SUM(H126,I126)</f>
        <v>0</v>
      </c>
      <c r="H126" s="26">
        <v>0</v>
      </c>
      <c r="I126" s="26" t="s">
        <v>21</v>
      </c>
      <c r="J126" s="26">
        <f>SUM(K126,L126)</f>
        <v>0</v>
      </c>
      <c r="K126" s="26">
        <v>0</v>
      </c>
      <c r="L126" s="26" t="s">
        <v>21</v>
      </c>
    </row>
    <row r="127" spans="1:12" ht="33" customHeight="1">
      <c r="A127" s="3">
        <v>4620</v>
      </c>
      <c r="B127" s="4" t="s">
        <v>504</v>
      </c>
      <c r="C127" s="3" t="s">
        <v>505</v>
      </c>
      <c r="D127" s="26">
        <f>SUM(E127,F127)</f>
        <v>0</v>
      </c>
      <c r="E127" s="26">
        <v>0</v>
      </c>
      <c r="F127" s="26" t="s">
        <v>21</v>
      </c>
      <c r="G127" s="26">
        <f>SUM(H127,I127)</f>
        <v>0</v>
      </c>
      <c r="H127" s="26">
        <v>0</v>
      </c>
      <c r="I127" s="26" t="s">
        <v>21</v>
      </c>
      <c r="J127" s="26">
        <f>SUM(K127,L127)</f>
        <v>0</v>
      </c>
      <c r="K127" s="26">
        <v>0</v>
      </c>
      <c r="L127" s="26" t="s">
        <v>21</v>
      </c>
    </row>
    <row r="128" spans="1:12" ht="39.950000000000003" customHeight="1">
      <c r="A128" s="3">
        <v>4630</v>
      </c>
      <c r="B128" s="4" t="s">
        <v>506</v>
      </c>
      <c r="C128" s="3" t="s">
        <v>362</v>
      </c>
      <c r="D128" s="26">
        <f>SUM(D130:D133)</f>
        <v>3000000</v>
      </c>
      <c r="E128" s="26">
        <f>SUM(E130:E133)</f>
        <v>3000000</v>
      </c>
      <c r="F128" s="26" t="s">
        <v>21</v>
      </c>
      <c r="G128" s="26">
        <f>SUM(G130:G133)</f>
        <v>2900000</v>
      </c>
      <c r="H128" s="26">
        <f>SUM(H130:H133)</f>
        <v>2900000</v>
      </c>
      <c r="I128" s="26" t="s">
        <v>21</v>
      </c>
      <c r="J128" s="26">
        <f>SUM(J130:J133)</f>
        <v>1735000</v>
      </c>
      <c r="K128" s="26">
        <f>SUM(K130:K133)</f>
        <v>1735000</v>
      </c>
      <c r="L128" s="26" t="s">
        <v>21</v>
      </c>
    </row>
    <row r="129" spans="1:12" ht="16.5" customHeight="1">
      <c r="A129" s="3"/>
      <c r="B129" s="4" t="s">
        <v>507</v>
      </c>
      <c r="C129" s="3"/>
      <c r="D129" s="40"/>
      <c r="E129" s="40"/>
      <c r="F129" s="40"/>
      <c r="G129" s="40"/>
      <c r="H129" s="40"/>
      <c r="I129" s="40"/>
      <c r="J129" s="40"/>
      <c r="K129" s="40"/>
      <c r="L129" s="40"/>
    </row>
    <row r="130" spans="1:12" ht="13.5" customHeight="1">
      <c r="A130" s="3">
        <v>4631</v>
      </c>
      <c r="B130" s="4" t="s">
        <v>508</v>
      </c>
      <c r="C130" s="3" t="s">
        <v>509</v>
      </c>
      <c r="D130" s="26">
        <f>SUM(E130,F130)</f>
        <v>0</v>
      </c>
      <c r="E130" s="26">
        <v>0</v>
      </c>
      <c r="F130" s="26" t="s">
        <v>21</v>
      </c>
      <c r="G130" s="26">
        <f>SUM(H130,I130)</f>
        <v>0</v>
      </c>
      <c r="H130" s="26">
        <v>0</v>
      </c>
      <c r="I130" s="26" t="s">
        <v>21</v>
      </c>
      <c r="J130" s="26">
        <f>SUM(K130,L130)</f>
        <v>0</v>
      </c>
      <c r="K130" s="26">
        <v>0</v>
      </c>
      <c r="L130" s="26" t="s">
        <v>21</v>
      </c>
    </row>
    <row r="131" spans="1:12" ht="23.25" customHeight="1">
      <c r="A131" s="3">
        <v>4632</v>
      </c>
      <c r="B131" s="4" t="s">
        <v>510</v>
      </c>
      <c r="C131" s="3" t="s">
        <v>511</v>
      </c>
      <c r="D131" s="26">
        <f>SUM(E131,F131)</f>
        <v>0</v>
      </c>
      <c r="E131" s="26">
        <v>0</v>
      </c>
      <c r="F131" s="26" t="s">
        <v>21</v>
      </c>
      <c r="G131" s="26">
        <f>SUM(H131,I131)</f>
        <v>0</v>
      </c>
      <c r="H131" s="26">
        <v>0</v>
      </c>
      <c r="I131" s="26" t="s">
        <v>21</v>
      </c>
      <c r="J131" s="26">
        <f>SUM(K131,L131)</f>
        <v>0</v>
      </c>
      <c r="K131" s="26">
        <v>0</v>
      </c>
      <c r="L131" s="26" t="s">
        <v>21</v>
      </c>
    </row>
    <row r="132" spans="1:12" ht="18" customHeight="1">
      <c r="A132" s="3">
        <v>4633</v>
      </c>
      <c r="B132" s="4" t="s">
        <v>512</v>
      </c>
      <c r="C132" s="3" t="s">
        <v>513</v>
      </c>
      <c r="D132" s="26">
        <f>SUM(E132,F132)</f>
        <v>0</v>
      </c>
      <c r="E132" s="26">
        <v>0</v>
      </c>
      <c r="F132" s="26" t="s">
        <v>21</v>
      </c>
      <c r="G132" s="26">
        <f>SUM(H132,I132)</f>
        <v>0</v>
      </c>
      <c r="H132" s="26">
        <v>0</v>
      </c>
      <c r="I132" s="26" t="s">
        <v>21</v>
      </c>
      <c r="J132" s="26">
        <f>SUM(K132,L132)</f>
        <v>0</v>
      </c>
      <c r="K132" s="26">
        <v>0</v>
      </c>
      <c r="L132" s="26" t="s">
        <v>21</v>
      </c>
    </row>
    <row r="133" spans="1:12" ht="18" customHeight="1">
      <c r="A133" s="3">
        <v>4634</v>
      </c>
      <c r="B133" s="4" t="s">
        <v>514</v>
      </c>
      <c r="C133" s="3" t="s">
        <v>515</v>
      </c>
      <c r="D133" s="26">
        <f>SUM(E133,F133)</f>
        <v>3000000</v>
      </c>
      <c r="E133" s="26">
        <v>3000000</v>
      </c>
      <c r="F133" s="26" t="s">
        <v>21</v>
      </c>
      <c r="G133" s="26">
        <f>SUM(H133,I133)</f>
        <v>2900000</v>
      </c>
      <c r="H133" s="26">
        <v>2900000</v>
      </c>
      <c r="I133" s="26" t="s">
        <v>21</v>
      </c>
      <c r="J133" s="26">
        <f>SUM(K133,L133)</f>
        <v>1735000</v>
      </c>
      <c r="K133" s="26">
        <v>1735000</v>
      </c>
      <c r="L133" s="26" t="s">
        <v>21</v>
      </c>
    </row>
    <row r="134" spans="1:12" ht="18.75" customHeight="1">
      <c r="A134" s="3">
        <v>4640</v>
      </c>
      <c r="B134" s="4" t="s">
        <v>516</v>
      </c>
      <c r="C134" s="3" t="s">
        <v>362</v>
      </c>
      <c r="D134" s="26">
        <f>SUM(D136)</f>
        <v>0</v>
      </c>
      <c r="E134" s="26">
        <f>SUM(E136)</f>
        <v>0</v>
      </c>
      <c r="F134" s="26" t="s">
        <v>21</v>
      </c>
      <c r="G134" s="26">
        <f>SUM(G136)</f>
        <v>0</v>
      </c>
      <c r="H134" s="26">
        <f>SUM(H136)</f>
        <v>0</v>
      </c>
      <c r="I134" s="26" t="s">
        <v>21</v>
      </c>
      <c r="J134" s="26">
        <f>SUM(J136)</f>
        <v>0</v>
      </c>
      <c r="K134" s="26">
        <f>SUM(K136)</f>
        <v>0</v>
      </c>
      <c r="L134" s="26" t="s">
        <v>21</v>
      </c>
    </row>
    <row r="135" spans="1:12" ht="16.5" customHeight="1">
      <c r="A135" s="3"/>
      <c r="B135" s="4" t="s">
        <v>507</v>
      </c>
      <c r="C135" s="3"/>
      <c r="D135" s="40"/>
      <c r="E135" s="40"/>
      <c r="F135" s="40"/>
      <c r="G135" s="40"/>
      <c r="H135" s="40"/>
      <c r="I135" s="40"/>
      <c r="J135" s="40"/>
      <c r="K135" s="40"/>
      <c r="L135" s="40"/>
    </row>
    <row r="136" spans="1:12" ht="16.5" customHeight="1">
      <c r="A136" s="3">
        <v>4641</v>
      </c>
      <c r="B136" s="4" t="s">
        <v>517</v>
      </c>
      <c r="C136" s="3" t="s">
        <v>518</v>
      </c>
      <c r="D136" s="26">
        <f>SUM(E136,F136)</f>
        <v>0</v>
      </c>
      <c r="E136" s="26">
        <v>0</v>
      </c>
      <c r="F136" s="26" t="s">
        <v>21</v>
      </c>
      <c r="G136" s="26">
        <f>SUM(H136,I136)</f>
        <v>0</v>
      </c>
      <c r="H136" s="26">
        <v>0</v>
      </c>
      <c r="I136" s="26" t="s">
        <v>21</v>
      </c>
      <c r="J136" s="26">
        <f>SUM(K136,L136)</f>
        <v>0</v>
      </c>
      <c r="K136" s="26">
        <v>0</v>
      </c>
      <c r="L136" s="26" t="s">
        <v>21</v>
      </c>
    </row>
    <row r="137" spans="1:12" ht="39.950000000000003" customHeight="1">
      <c r="A137" s="3">
        <v>4700</v>
      </c>
      <c r="B137" s="4" t="s">
        <v>519</v>
      </c>
      <c r="C137" s="3" t="s">
        <v>362</v>
      </c>
      <c r="D137" s="26">
        <f t="shared" ref="D137:L137" si="11">SUM(D139,D143,D149,D152,D156,D159,D162)</f>
        <v>9197786</v>
      </c>
      <c r="E137" s="26">
        <f t="shared" si="11"/>
        <v>9197786</v>
      </c>
      <c r="F137" s="26">
        <f t="shared" si="11"/>
        <v>0</v>
      </c>
      <c r="G137" s="26">
        <f t="shared" si="11"/>
        <v>3012786</v>
      </c>
      <c r="H137" s="26">
        <f t="shared" si="11"/>
        <v>3012786</v>
      </c>
      <c r="I137" s="26">
        <f t="shared" si="11"/>
        <v>0</v>
      </c>
      <c r="J137" s="26">
        <f t="shared" si="11"/>
        <v>780127</v>
      </c>
      <c r="K137" s="26">
        <f t="shared" si="11"/>
        <v>780127</v>
      </c>
      <c r="L137" s="26">
        <f t="shared" si="11"/>
        <v>0</v>
      </c>
    </row>
    <row r="138" spans="1:12" ht="19.5" customHeight="1">
      <c r="A138" s="3"/>
      <c r="B138" s="4" t="s">
        <v>360</v>
      </c>
      <c r="C138" s="3"/>
      <c r="D138" s="40"/>
      <c r="E138" s="40"/>
      <c r="F138" s="40"/>
      <c r="G138" s="40"/>
      <c r="H138" s="40"/>
      <c r="I138" s="40"/>
      <c r="J138" s="40"/>
      <c r="K138" s="40"/>
      <c r="L138" s="40"/>
    </row>
    <row r="139" spans="1:12" ht="32.25" customHeight="1">
      <c r="A139" s="3">
        <v>4710</v>
      </c>
      <c r="B139" s="4" t="s">
        <v>520</v>
      </c>
      <c r="C139" s="3" t="s">
        <v>362</v>
      </c>
      <c r="D139" s="26">
        <f>SUM(D141:D142)</f>
        <v>571986</v>
      </c>
      <c r="E139" s="26">
        <f>SUM(E141:E142)</f>
        <v>571986</v>
      </c>
      <c r="F139" s="26" t="s">
        <v>21</v>
      </c>
      <c r="G139" s="26">
        <f>SUM(G141:G142)</f>
        <v>571986</v>
      </c>
      <c r="H139" s="26">
        <f>SUM(H141:H142)</f>
        <v>571986</v>
      </c>
      <c r="I139" s="26" t="s">
        <v>21</v>
      </c>
      <c r="J139" s="26">
        <f>SUM(J141:J142)</f>
        <v>460840</v>
      </c>
      <c r="K139" s="26">
        <f>SUM(K141:K142)</f>
        <v>460840</v>
      </c>
      <c r="L139" s="26" t="s">
        <v>21</v>
      </c>
    </row>
    <row r="140" spans="1:12" ht="15.75" customHeight="1">
      <c r="A140" s="3"/>
      <c r="B140" s="4" t="s">
        <v>507</v>
      </c>
      <c r="C140" s="3"/>
      <c r="D140" s="40"/>
      <c r="E140" s="40"/>
      <c r="F140" s="40"/>
      <c r="G140" s="40"/>
      <c r="H140" s="40"/>
      <c r="I140" s="40"/>
      <c r="J140" s="40"/>
      <c r="K140" s="40"/>
      <c r="L140" s="40"/>
    </row>
    <row r="141" spans="1:12" ht="31.5" customHeight="1">
      <c r="A141" s="3">
        <v>4711</v>
      </c>
      <c r="B141" s="4" t="s">
        <v>521</v>
      </c>
      <c r="C141" s="3" t="s">
        <v>522</v>
      </c>
      <c r="D141" s="26">
        <f>SUM(E141,F141)</f>
        <v>0</v>
      </c>
      <c r="E141" s="26">
        <v>0</v>
      </c>
      <c r="F141" s="26" t="s">
        <v>21</v>
      </c>
      <c r="G141" s="26">
        <f>SUM(H141,I141)</f>
        <v>0</v>
      </c>
      <c r="H141" s="26">
        <v>0</v>
      </c>
      <c r="I141" s="26" t="s">
        <v>21</v>
      </c>
      <c r="J141" s="26">
        <f>SUM(K141,L141)</f>
        <v>0</v>
      </c>
      <c r="K141" s="26">
        <v>0</v>
      </c>
      <c r="L141" s="26" t="s">
        <v>21</v>
      </c>
    </row>
    <row r="142" spans="1:12" ht="29.25" customHeight="1">
      <c r="A142" s="3">
        <v>4712</v>
      </c>
      <c r="B142" s="4" t="s">
        <v>523</v>
      </c>
      <c r="C142" s="3" t="s">
        <v>524</v>
      </c>
      <c r="D142" s="26">
        <f>SUM(E142,F142)</f>
        <v>571986</v>
      </c>
      <c r="E142" s="26">
        <v>571986</v>
      </c>
      <c r="F142" s="26" t="s">
        <v>21</v>
      </c>
      <c r="G142" s="26">
        <f>SUM(H142,I142)</f>
        <v>571986</v>
      </c>
      <c r="H142" s="26">
        <v>571986</v>
      </c>
      <c r="I142" s="26" t="s">
        <v>21</v>
      </c>
      <c r="J142" s="26">
        <f>SUM(K142,L142)</f>
        <v>460840</v>
      </c>
      <c r="K142" s="26">
        <v>460840</v>
      </c>
      <c r="L142" s="26" t="s">
        <v>21</v>
      </c>
    </row>
    <row r="143" spans="1:12" ht="39.950000000000003" customHeight="1">
      <c r="A143" s="3">
        <v>4720</v>
      </c>
      <c r="B143" s="4" t="s">
        <v>525</v>
      </c>
      <c r="C143" s="3" t="s">
        <v>362</v>
      </c>
      <c r="D143" s="26">
        <f>SUM(D145:D148)</f>
        <v>156000</v>
      </c>
      <c r="E143" s="26">
        <f>SUM(E145:E148)</f>
        <v>156000</v>
      </c>
      <c r="F143" s="26" t="s">
        <v>21</v>
      </c>
      <c r="G143" s="26">
        <f>SUM(G145:G148)</f>
        <v>471000</v>
      </c>
      <c r="H143" s="26">
        <f>SUM(H145:H148)</f>
        <v>471000</v>
      </c>
      <c r="I143" s="26" t="s">
        <v>21</v>
      </c>
      <c r="J143" s="26">
        <f>SUM(J145:J148)</f>
        <v>319287</v>
      </c>
      <c r="K143" s="26">
        <f>SUM(K145:K148)</f>
        <v>319287</v>
      </c>
      <c r="L143" s="26" t="s">
        <v>21</v>
      </c>
    </row>
    <row r="144" spans="1:12" ht="13.5" customHeight="1">
      <c r="A144" s="3"/>
      <c r="B144" s="4" t="s">
        <v>507</v>
      </c>
      <c r="C144" s="3"/>
      <c r="D144" s="40"/>
      <c r="E144" s="40"/>
      <c r="F144" s="40"/>
      <c r="G144" s="40"/>
      <c r="H144" s="40"/>
      <c r="I144" s="40"/>
      <c r="J144" s="40"/>
      <c r="K144" s="40"/>
      <c r="L144" s="40"/>
    </row>
    <row r="145" spans="1:12" ht="19.5" customHeight="1">
      <c r="A145" s="3">
        <v>4721</v>
      </c>
      <c r="B145" s="4" t="s">
        <v>526</v>
      </c>
      <c r="C145" s="3" t="s">
        <v>527</v>
      </c>
      <c r="D145" s="26">
        <f>SUM(E145,F145)</f>
        <v>0</v>
      </c>
      <c r="E145" s="26">
        <v>0</v>
      </c>
      <c r="F145" s="26" t="s">
        <v>21</v>
      </c>
      <c r="G145" s="26">
        <f>SUM(H145,I145)</f>
        <v>0</v>
      </c>
      <c r="H145" s="26">
        <v>0</v>
      </c>
      <c r="I145" s="26" t="s">
        <v>21</v>
      </c>
      <c r="J145" s="26">
        <f>SUM(K145,L145)</f>
        <v>0</v>
      </c>
      <c r="K145" s="26">
        <v>0</v>
      </c>
      <c r="L145" s="26" t="s">
        <v>21</v>
      </c>
    </row>
    <row r="146" spans="1:12" ht="16.5" customHeight="1">
      <c r="A146" s="3">
        <v>4722</v>
      </c>
      <c r="B146" s="4" t="s">
        <v>528</v>
      </c>
      <c r="C146" s="3" t="s">
        <v>529</v>
      </c>
      <c r="D146" s="26">
        <f>SUM(E146,F146)</f>
        <v>0</v>
      </c>
      <c r="E146" s="26">
        <v>0</v>
      </c>
      <c r="F146" s="26" t="s">
        <v>21</v>
      </c>
      <c r="G146" s="26">
        <f>SUM(H146,I146)</f>
        <v>0</v>
      </c>
      <c r="H146" s="26">
        <v>0</v>
      </c>
      <c r="I146" s="26" t="s">
        <v>21</v>
      </c>
      <c r="J146" s="26">
        <f>SUM(K146,L146)</f>
        <v>0</v>
      </c>
      <c r="K146" s="26">
        <v>0</v>
      </c>
      <c r="L146" s="26" t="s">
        <v>21</v>
      </c>
    </row>
    <row r="147" spans="1:12" ht="19.5" customHeight="1">
      <c r="A147" s="3">
        <v>4723</v>
      </c>
      <c r="B147" s="4" t="s">
        <v>530</v>
      </c>
      <c r="C147" s="3" t="s">
        <v>531</v>
      </c>
      <c r="D147" s="26">
        <f>SUM(E147,F147)</f>
        <v>156000</v>
      </c>
      <c r="E147" s="26">
        <v>156000</v>
      </c>
      <c r="F147" s="26" t="s">
        <v>21</v>
      </c>
      <c r="G147" s="26">
        <f>SUM(H147,I147)</f>
        <v>471000</v>
      </c>
      <c r="H147" s="26">
        <v>471000</v>
      </c>
      <c r="I147" s="26" t="s">
        <v>21</v>
      </c>
      <c r="J147" s="26">
        <f>SUM(K147,L147)</f>
        <v>319287</v>
      </c>
      <c r="K147" s="26">
        <v>319287</v>
      </c>
      <c r="L147" s="26" t="s">
        <v>21</v>
      </c>
    </row>
    <row r="148" spans="1:12" ht="31.5" customHeight="1">
      <c r="A148" s="3">
        <v>4724</v>
      </c>
      <c r="B148" s="4" t="s">
        <v>532</v>
      </c>
      <c r="C148" s="3" t="s">
        <v>533</v>
      </c>
      <c r="D148" s="26">
        <f>SUM(E148,F148)</f>
        <v>0</v>
      </c>
      <c r="E148" s="26">
        <v>0</v>
      </c>
      <c r="F148" s="26" t="s">
        <v>21</v>
      </c>
      <c r="G148" s="26">
        <f>SUM(H148,I148)</f>
        <v>0</v>
      </c>
      <c r="H148" s="26">
        <v>0</v>
      </c>
      <c r="I148" s="26" t="s">
        <v>21</v>
      </c>
      <c r="J148" s="26">
        <f>SUM(K148,L148)</f>
        <v>0</v>
      </c>
      <c r="K148" s="26">
        <v>0</v>
      </c>
      <c r="L148" s="26" t="s">
        <v>21</v>
      </c>
    </row>
    <row r="149" spans="1:12" ht="32.25" customHeight="1">
      <c r="A149" s="3">
        <v>4730</v>
      </c>
      <c r="B149" s="4" t="s">
        <v>534</v>
      </c>
      <c r="C149" s="3" t="s">
        <v>362</v>
      </c>
      <c r="D149" s="26">
        <f>SUM(D151)</f>
        <v>0</v>
      </c>
      <c r="E149" s="26">
        <f>SUM(E151)</f>
        <v>0</v>
      </c>
      <c r="F149" s="26" t="s">
        <v>21</v>
      </c>
      <c r="G149" s="26">
        <f>SUM(G151)</f>
        <v>0</v>
      </c>
      <c r="H149" s="26">
        <f>SUM(H151)</f>
        <v>0</v>
      </c>
      <c r="I149" s="26" t="s">
        <v>21</v>
      </c>
      <c r="J149" s="26">
        <f>SUM(J151)</f>
        <v>0</v>
      </c>
      <c r="K149" s="26">
        <f>SUM(K151)</f>
        <v>0</v>
      </c>
      <c r="L149" s="26" t="s">
        <v>21</v>
      </c>
    </row>
    <row r="150" spans="1:12" ht="16.5" customHeight="1">
      <c r="A150" s="3"/>
      <c r="B150" s="4" t="s">
        <v>164</v>
      </c>
      <c r="C150" s="3"/>
      <c r="D150" s="40"/>
      <c r="E150" s="40"/>
      <c r="F150" s="40"/>
      <c r="G150" s="40"/>
      <c r="H150" s="40"/>
      <c r="I150" s="40"/>
      <c r="J150" s="40"/>
      <c r="K150" s="40"/>
      <c r="L150" s="40"/>
    </row>
    <row r="151" spans="1:12" ht="18.75" customHeight="1">
      <c r="A151" s="3">
        <v>4731</v>
      </c>
      <c r="B151" s="4" t="s">
        <v>535</v>
      </c>
      <c r="C151" s="3" t="s">
        <v>536</v>
      </c>
      <c r="D151" s="26">
        <f>SUM(E151,F151)</f>
        <v>0</v>
      </c>
      <c r="E151" s="26">
        <v>0</v>
      </c>
      <c r="F151" s="26" t="s">
        <v>21</v>
      </c>
      <c r="G151" s="26">
        <f>SUM(H151,I151)</f>
        <v>0</v>
      </c>
      <c r="H151" s="26">
        <v>0</v>
      </c>
      <c r="I151" s="26" t="s">
        <v>21</v>
      </c>
      <c r="J151" s="26">
        <f>SUM(K151,L151)</f>
        <v>0</v>
      </c>
      <c r="K151" s="26">
        <v>0</v>
      </c>
      <c r="L151" s="26" t="s">
        <v>21</v>
      </c>
    </row>
    <row r="152" spans="1:12" ht="39.950000000000003" customHeight="1">
      <c r="A152" s="3">
        <v>4740</v>
      </c>
      <c r="B152" s="4" t="s">
        <v>537</v>
      </c>
      <c r="C152" s="3" t="s">
        <v>362</v>
      </c>
      <c r="D152" s="26">
        <f>SUM(D154:D155)</f>
        <v>0</v>
      </c>
      <c r="E152" s="26">
        <f>SUM(E154:E155)</f>
        <v>0</v>
      </c>
      <c r="F152" s="26" t="s">
        <v>21</v>
      </c>
      <c r="G152" s="26">
        <f>SUM(G154:G155)</f>
        <v>0</v>
      </c>
      <c r="H152" s="26">
        <f>SUM(H154:H155)</f>
        <v>0</v>
      </c>
      <c r="I152" s="26" t="s">
        <v>21</v>
      </c>
      <c r="J152" s="26">
        <f>SUM(J154:J155)</f>
        <v>0</v>
      </c>
      <c r="K152" s="26">
        <f>SUM(K154:K155)</f>
        <v>0</v>
      </c>
      <c r="L152" s="26" t="s">
        <v>21</v>
      </c>
    </row>
    <row r="153" spans="1:12" ht="15" customHeight="1">
      <c r="A153" s="3"/>
      <c r="B153" s="4" t="s">
        <v>164</v>
      </c>
      <c r="C153" s="3"/>
      <c r="D153" s="40"/>
      <c r="E153" s="40"/>
      <c r="F153" s="40"/>
      <c r="G153" s="40"/>
      <c r="H153" s="40"/>
      <c r="I153" s="40"/>
      <c r="J153" s="40"/>
      <c r="K153" s="40"/>
      <c r="L153" s="40"/>
    </row>
    <row r="154" spans="1:12" ht="31.5" customHeight="1">
      <c r="A154" s="3">
        <v>4741</v>
      </c>
      <c r="B154" s="4" t="s">
        <v>538</v>
      </c>
      <c r="C154" s="3" t="s">
        <v>539</v>
      </c>
      <c r="D154" s="26">
        <f>SUM(E154,F154)</f>
        <v>0</v>
      </c>
      <c r="E154" s="26">
        <v>0</v>
      </c>
      <c r="F154" s="26" t="s">
        <v>21</v>
      </c>
      <c r="G154" s="26">
        <f>SUM(H154,I154)</f>
        <v>0</v>
      </c>
      <c r="H154" s="26">
        <v>0</v>
      </c>
      <c r="I154" s="26" t="s">
        <v>21</v>
      </c>
      <c r="J154" s="26">
        <f>SUM(K154,L154)</f>
        <v>0</v>
      </c>
      <c r="K154" s="26">
        <v>0</v>
      </c>
      <c r="L154" s="26" t="s">
        <v>21</v>
      </c>
    </row>
    <row r="155" spans="1:12" ht="30.75" customHeight="1">
      <c r="A155" s="3">
        <v>4742</v>
      </c>
      <c r="B155" s="4" t="s">
        <v>540</v>
      </c>
      <c r="C155" s="3" t="s">
        <v>541</v>
      </c>
      <c r="D155" s="26">
        <f>SUM(E155,F155)</f>
        <v>0</v>
      </c>
      <c r="E155" s="26">
        <v>0</v>
      </c>
      <c r="F155" s="26" t="s">
        <v>21</v>
      </c>
      <c r="G155" s="26">
        <f>SUM(H155,I155)</f>
        <v>0</v>
      </c>
      <c r="H155" s="26">
        <v>0</v>
      </c>
      <c r="I155" s="26" t="s">
        <v>21</v>
      </c>
      <c r="J155" s="26">
        <f>SUM(K155,L155)</f>
        <v>0</v>
      </c>
      <c r="K155" s="26">
        <v>0</v>
      </c>
      <c r="L155" s="26" t="s">
        <v>21</v>
      </c>
    </row>
    <row r="156" spans="1:12" ht="39.950000000000003" customHeight="1">
      <c r="A156" s="3">
        <v>4750</v>
      </c>
      <c r="B156" s="4" t="s">
        <v>542</v>
      </c>
      <c r="C156" s="3" t="s">
        <v>362</v>
      </c>
      <c r="D156" s="26">
        <f>SUM(D158)</f>
        <v>0</v>
      </c>
      <c r="E156" s="26">
        <f>SUM(E158)</f>
        <v>0</v>
      </c>
      <c r="F156" s="26" t="s">
        <v>21</v>
      </c>
      <c r="G156" s="26">
        <f>SUM(G158)</f>
        <v>0</v>
      </c>
      <c r="H156" s="26">
        <f>SUM(H158)</f>
        <v>0</v>
      </c>
      <c r="I156" s="26" t="s">
        <v>21</v>
      </c>
      <c r="J156" s="26">
        <f>SUM(J158)</f>
        <v>0</v>
      </c>
      <c r="K156" s="26">
        <f>SUM(K158)</f>
        <v>0</v>
      </c>
      <c r="L156" s="26" t="s">
        <v>21</v>
      </c>
    </row>
    <row r="157" spans="1:12" ht="13.5" customHeight="1">
      <c r="A157" s="3"/>
      <c r="B157" s="4" t="s">
        <v>164</v>
      </c>
      <c r="C157" s="3"/>
      <c r="D157" s="40"/>
      <c r="E157" s="40"/>
      <c r="F157" s="40"/>
      <c r="G157" s="40"/>
      <c r="H157" s="40"/>
      <c r="I157" s="40"/>
      <c r="J157" s="40"/>
      <c r="K157" s="40"/>
      <c r="L157" s="40"/>
    </row>
    <row r="158" spans="1:12" ht="32.25" customHeight="1">
      <c r="A158" s="3">
        <v>4751</v>
      </c>
      <c r="B158" s="4" t="s">
        <v>543</v>
      </c>
      <c r="C158" s="3" t="s">
        <v>544</v>
      </c>
      <c r="D158" s="26">
        <f>SUM(E158,F158)</f>
        <v>0</v>
      </c>
      <c r="E158" s="26">
        <v>0</v>
      </c>
      <c r="F158" s="26" t="s">
        <v>21</v>
      </c>
      <c r="G158" s="26">
        <f>SUM(H158,I158)</f>
        <v>0</v>
      </c>
      <c r="H158" s="26">
        <v>0</v>
      </c>
      <c r="I158" s="26" t="s">
        <v>21</v>
      </c>
      <c r="J158" s="26">
        <f>SUM(K158,L158)</f>
        <v>0</v>
      </c>
      <c r="K158" s="26">
        <v>0</v>
      </c>
      <c r="L158" s="26" t="s">
        <v>21</v>
      </c>
    </row>
    <row r="159" spans="1:12" ht="18" customHeight="1">
      <c r="A159" s="3">
        <v>4760</v>
      </c>
      <c r="B159" s="4" t="s">
        <v>545</v>
      </c>
      <c r="C159" s="3" t="s">
        <v>362</v>
      </c>
      <c r="D159" s="26">
        <f>SUM(D161)</f>
        <v>0</v>
      </c>
      <c r="E159" s="26">
        <f>SUM(E161)</f>
        <v>0</v>
      </c>
      <c r="F159" s="26" t="s">
        <v>21</v>
      </c>
      <c r="G159" s="26">
        <f>SUM(G161)</f>
        <v>0</v>
      </c>
      <c r="H159" s="26">
        <f>SUM(H161)</f>
        <v>0</v>
      </c>
      <c r="I159" s="26" t="s">
        <v>21</v>
      </c>
      <c r="J159" s="26">
        <f>SUM(J161)</f>
        <v>0</v>
      </c>
      <c r="K159" s="26">
        <f>SUM(K161)</f>
        <v>0</v>
      </c>
      <c r="L159" s="26" t="s">
        <v>21</v>
      </c>
    </row>
    <row r="160" spans="1:12" ht="15.75" customHeight="1">
      <c r="A160" s="3"/>
      <c r="B160" s="4" t="s">
        <v>164</v>
      </c>
      <c r="C160" s="3"/>
      <c r="D160" s="40"/>
      <c r="E160" s="40"/>
      <c r="F160" s="40"/>
      <c r="G160" s="40"/>
      <c r="H160" s="40"/>
      <c r="I160" s="40"/>
      <c r="J160" s="40"/>
      <c r="K160" s="40"/>
      <c r="L160" s="40"/>
    </row>
    <row r="161" spans="1:12" ht="18.75" customHeight="1">
      <c r="A161" s="3">
        <v>4761</v>
      </c>
      <c r="B161" s="4" t="s">
        <v>546</v>
      </c>
      <c r="C161" s="3" t="s">
        <v>547</v>
      </c>
      <c r="D161" s="26">
        <f>SUM(E161,F161)</f>
        <v>0</v>
      </c>
      <c r="E161" s="26">
        <v>0</v>
      </c>
      <c r="F161" s="26" t="s">
        <v>21</v>
      </c>
      <c r="G161" s="26">
        <f>SUM(H161,I161)</f>
        <v>0</v>
      </c>
      <c r="H161" s="26">
        <v>0</v>
      </c>
      <c r="I161" s="26" t="s">
        <v>21</v>
      </c>
      <c r="J161" s="26">
        <f>SUM(K161,L161)</f>
        <v>0</v>
      </c>
      <c r="K161" s="26">
        <v>0</v>
      </c>
      <c r="L161" s="26" t="s">
        <v>21</v>
      </c>
    </row>
    <row r="162" spans="1:12" ht="18.75" customHeight="1">
      <c r="A162" s="3">
        <v>4770</v>
      </c>
      <c r="B162" s="4" t="s">
        <v>548</v>
      </c>
      <c r="C162" s="3" t="s">
        <v>362</v>
      </c>
      <c r="D162" s="26">
        <f t="shared" ref="D162:L162" si="12">SUM(D164)</f>
        <v>8469800</v>
      </c>
      <c r="E162" s="26">
        <f t="shared" si="12"/>
        <v>8469800</v>
      </c>
      <c r="F162" s="26">
        <f t="shared" si="12"/>
        <v>0</v>
      </c>
      <c r="G162" s="26">
        <f t="shared" si="12"/>
        <v>1969800</v>
      </c>
      <c r="H162" s="26">
        <f t="shared" si="12"/>
        <v>1969800</v>
      </c>
      <c r="I162" s="26">
        <f t="shared" si="12"/>
        <v>0</v>
      </c>
      <c r="J162" s="26">
        <f t="shared" si="12"/>
        <v>0</v>
      </c>
      <c r="K162" s="26">
        <f t="shared" si="12"/>
        <v>0</v>
      </c>
      <c r="L162" s="26">
        <f t="shared" si="12"/>
        <v>0</v>
      </c>
    </row>
    <row r="163" spans="1:12" ht="15.75" customHeight="1">
      <c r="A163" s="3"/>
      <c r="B163" s="4" t="s">
        <v>164</v>
      </c>
      <c r="C163" s="3"/>
      <c r="D163" s="40"/>
      <c r="E163" s="40"/>
      <c r="F163" s="40"/>
      <c r="G163" s="40"/>
      <c r="H163" s="40"/>
      <c r="I163" s="40"/>
      <c r="J163" s="40"/>
      <c r="K163" s="40"/>
      <c r="L163" s="40"/>
    </row>
    <row r="164" spans="1:12" ht="18.75" customHeight="1">
      <c r="A164" s="3">
        <v>4771</v>
      </c>
      <c r="B164" s="4" t="s">
        <v>549</v>
      </c>
      <c r="C164" s="3" t="s">
        <v>550</v>
      </c>
      <c r="D164" s="26">
        <v>8469800</v>
      </c>
      <c r="E164" s="26">
        <v>8469800</v>
      </c>
      <c r="F164" s="26">
        <v>0</v>
      </c>
      <c r="G164" s="26">
        <v>1969800</v>
      </c>
      <c r="H164" s="26">
        <v>1969800</v>
      </c>
      <c r="I164" s="26">
        <v>0</v>
      </c>
      <c r="J164" s="26">
        <v>0</v>
      </c>
      <c r="K164" s="26">
        <v>0</v>
      </c>
      <c r="L164" s="26">
        <v>0</v>
      </c>
    </row>
    <row r="165" spans="1:12" ht="32.25" customHeight="1">
      <c r="A165" s="3">
        <v>4772</v>
      </c>
      <c r="B165" s="4" t="s">
        <v>551</v>
      </c>
      <c r="C165" s="3" t="s">
        <v>362</v>
      </c>
      <c r="D165" s="26">
        <f>SUM(E165,F165)</f>
        <v>0</v>
      </c>
      <c r="E165" s="26">
        <v>0</v>
      </c>
      <c r="F165" s="26" t="s">
        <v>21</v>
      </c>
      <c r="G165" s="26">
        <f>SUM(H165,I165)</f>
        <v>0</v>
      </c>
      <c r="H165" s="26">
        <v>0</v>
      </c>
      <c r="I165" s="26" t="s">
        <v>21</v>
      </c>
      <c r="J165" s="26">
        <f>SUM(K165,L165)</f>
        <v>0</v>
      </c>
      <c r="K165" s="26">
        <v>0</v>
      </c>
      <c r="L165" s="26" t="s">
        <v>21</v>
      </c>
    </row>
    <row r="166" spans="1:12" ht="35.25" customHeight="1">
      <c r="A166" s="3">
        <v>5000</v>
      </c>
      <c r="B166" s="4" t="s">
        <v>552</v>
      </c>
      <c r="C166" s="3" t="s">
        <v>362</v>
      </c>
      <c r="D166" s="26">
        <f>SUM(D168,D186,D192,D195)</f>
        <v>14928530.5</v>
      </c>
      <c r="E166" s="26" t="s">
        <v>21</v>
      </c>
      <c r="F166" s="26">
        <f>SUM(F168,F186,F192,F195)</f>
        <v>14928530.5</v>
      </c>
      <c r="G166" s="26">
        <f>SUM(G168,G186,G192,G195)</f>
        <v>23683230.5</v>
      </c>
      <c r="H166" s="26" t="s">
        <v>21</v>
      </c>
      <c r="I166" s="26">
        <f>SUM(I168,I186,I192,I195)</f>
        <v>23683230.5</v>
      </c>
      <c r="J166" s="26">
        <f>SUM(J168,J186,J192,J195)</f>
        <v>10267215</v>
      </c>
      <c r="K166" s="26" t="s">
        <v>21</v>
      </c>
      <c r="L166" s="26">
        <f>SUM(L168,L186,L192,L195)</f>
        <v>10267215</v>
      </c>
    </row>
    <row r="167" spans="1:12" ht="18.75" customHeight="1">
      <c r="A167" s="3"/>
      <c r="B167" s="4" t="s">
        <v>360</v>
      </c>
      <c r="C167" s="3"/>
      <c r="D167" s="40"/>
      <c r="E167" s="40"/>
      <c r="F167" s="40"/>
      <c r="G167" s="40"/>
      <c r="H167" s="40"/>
      <c r="I167" s="40"/>
      <c r="J167" s="40"/>
      <c r="K167" s="40"/>
      <c r="L167" s="40"/>
    </row>
    <row r="168" spans="1:12" ht="34.5" customHeight="1">
      <c r="A168" s="3">
        <v>5100</v>
      </c>
      <c r="B168" s="4" t="s">
        <v>553</v>
      </c>
      <c r="C168" s="3" t="s">
        <v>362</v>
      </c>
      <c r="D168" s="26">
        <f>SUM(D170,D175,D180)</f>
        <v>14928530.5</v>
      </c>
      <c r="E168" s="26" t="s">
        <v>21</v>
      </c>
      <c r="F168" s="26">
        <f>SUM(F170,F175,F180)</f>
        <v>14928530.5</v>
      </c>
      <c r="G168" s="26">
        <f>SUM(G170,G175,G180)</f>
        <v>23683230.5</v>
      </c>
      <c r="H168" s="26" t="s">
        <v>21</v>
      </c>
      <c r="I168" s="26">
        <f>SUM(I170,I175,I180)</f>
        <v>23683230.5</v>
      </c>
      <c r="J168" s="26">
        <f>SUM(J170,J175,J180)</f>
        <v>10267215</v>
      </c>
      <c r="K168" s="26" t="s">
        <v>21</v>
      </c>
      <c r="L168" s="26">
        <f>SUM(L170,L175,L180)</f>
        <v>10267215</v>
      </c>
    </row>
    <row r="169" spans="1:12" ht="14.25" customHeight="1">
      <c r="A169" s="3"/>
      <c r="B169" s="4" t="s">
        <v>360</v>
      </c>
      <c r="C169" s="3"/>
      <c r="D169" s="40"/>
      <c r="E169" s="40"/>
      <c r="F169" s="40"/>
      <c r="G169" s="40"/>
      <c r="H169" s="40"/>
      <c r="I169" s="40"/>
      <c r="J169" s="40"/>
      <c r="K169" s="40"/>
      <c r="L169" s="40"/>
    </row>
    <row r="170" spans="1:12" ht="31.5" customHeight="1">
      <c r="A170" s="3">
        <v>5110</v>
      </c>
      <c r="B170" s="4" t="s">
        <v>554</v>
      </c>
      <c r="C170" s="3" t="s">
        <v>362</v>
      </c>
      <c r="D170" s="26">
        <f>SUM(D172:D174)</f>
        <v>11615000</v>
      </c>
      <c r="E170" s="26" t="s">
        <v>21</v>
      </c>
      <c r="F170" s="26">
        <f>SUM(F172:F174)</f>
        <v>11615000</v>
      </c>
      <c r="G170" s="26">
        <f>SUM(G172:G174)</f>
        <v>20446600</v>
      </c>
      <c r="H170" s="26" t="s">
        <v>21</v>
      </c>
      <c r="I170" s="26">
        <f>SUM(I172:I174)</f>
        <v>20446600</v>
      </c>
      <c r="J170" s="26">
        <f>SUM(J172:J174)</f>
        <v>7114246</v>
      </c>
      <c r="K170" s="26" t="s">
        <v>21</v>
      </c>
      <c r="L170" s="26">
        <f>SUM(L172:L174)</f>
        <v>7114246</v>
      </c>
    </row>
    <row r="171" spans="1:12" ht="14.25" customHeight="1">
      <c r="A171" s="3"/>
      <c r="B171" s="4" t="s">
        <v>164</v>
      </c>
      <c r="C171" s="3"/>
      <c r="D171" s="40"/>
      <c r="E171" s="40"/>
      <c r="F171" s="40"/>
      <c r="G171" s="40"/>
      <c r="H171" s="40"/>
      <c r="I171" s="40"/>
      <c r="J171" s="40"/>
      <c r="K171" s="40"/>
      <c r="L171" s="40"/>
    </row>
    <row r="172" spans="1:12" ht="15.75" customHeight="1">
      <c r="A172" s="3">
        <v>5111</v>
      </c>
      <c r="B172" s="4" t="s">
        <v>555</v>
      </c>
      <c r="C172" s="3" t="s">
        <v>556</v>
      </c>
      <c r="D172" s="26">
        <f>SUM(E172,F172)</f>
        <v>0</v>
      </c>
      <c r="E172" s="26" t="s">
        <v>21</v>
      </c>
      <c r="F172" s="26">
        <v>0</v>
      </c>
      <c r="G172" s="26">
        <f>SUM(H172,I172)</f>
        <v>0</v>
      </c>
      <c r="H172" s="26" t="s">
        <v>21</v>
      </c>
      <c r="I172" s="26">
        <v>0</v>
      </c>
      <c r="J172" s="26">
        <f>SUM(K172,L172)</f>
        <v>0</v>
      </c>
      <c r="K172" s="26" t="s">
        <v>21</v>
      </c>
      <c r="L172" s="26">
        <v>0</v>
      </c>
    </row>
    <row r="173" spans="1:12" ht="16.5" customHeight="1">
      <c r="A173" s="3">
        <v>5112</v>
      </c>
      <c r="B173" s="4" t="s">
        <v>557</v>
      </c>
      <c r="C173" s="3" t="s">
        <v>558</v>
      </c>
      <c r="D173" s="26">
        <f>SUM(E173,F173)</f>
        <v>5000000</v>
      </c>
      <c r="E173" s="26" t="s">
        <v>21</v>
      </c>
      <c r="F173" s="26">
        <v>5000000</v>
      </c>
      <c r="G173" s="26">
        <f>SUM(H173,I173)</f>
        <v>13561600</v>
      </c>
      <c r="H173" s="26" t="s">
        <v>21</v>
      </c>
      <c r="I173" s="26">
        <v>13561600</v>
      </c>
      <c r="J173" s="26">
        <f>SUM(K173,L173)</f>
        <v>362656</v>
      </c>
      <c r="K173" s="26" t="s">
        <v>21</v>
      </c>
      <c r="L173" s="26">
        <v>362656</v>
      </c>
    </row>
    <row r="174" spans="1:12" ht="18" customHeight="1">
      <c r="A174" s="3">
        <v>5113</v>
      </c>
      <c r="B174" s="4" t="s">
        <v>559</v>
      </c>
      <c r="C174" s="3" t="s">
        <v>560</v>
      </c>
      <c r="D174" s="26">
        <f>SUM(E174,F174)</f>
        <v>6615000</v>
      </c>
      <c r="E174" s="26" t="s">
        <v>21</v>
      </c>
      <c r="F174" s="26">
        <v>6615000</v>
      </c>
      <c r="G174" s="26">
        <f>SUM(H174,I174)</f>
        <v>6885000</v>
      </c>
      <c r="H174" s="26" t="s">
        <v>21</v>
      </c>
      <c r="I174" s="26">
        <v>6885000</v>
      </c>
      <c r="J174" s="26">
        <f>SUM(K174,L174)</f>
        <v>6751590</v>
      </c>
      <c r="K174" s="26" t="s">
        <v>21</v>
      </c>
      <c r="L174" s="26">
        <v>6751590</v>
      </c>
    </row>
    <row r="175" spans="1:12" ht="30.75" customHeight="1">
      <c r="A175" s="3">
        <v>5120</v>
      </c>
      <c r="B175" s="4" t="s">
        <v>561</v>
      </c>
      <c r="C175" s="3" t="s">
        <v>362</v>
      </c>
      <c r="D175" s="26">
        <f>SUM(D177:D179)</f>
        <v>2727530.5</v>
      </c>
      <c r="E175" s="26" t="s">
        <v>21</v>
      </c>
      <c r="F175" s="26">
        <f>SUM(F177:F179)</f>
        <v>2727530.5</v>
      </c>
      <c r="G175" s="26">
        <f>SUM(G177:G179)</f>
        <v>2640530.5</v>
      </c>
      <c r="H175" s="26" t="s">
        <v>21</v>
      </c>
      <c r="I175" s="26">
        <f>SUM(I177:I179)</f>
        <v>2640530.5</v>
      </c>
      <c r="J175" s="26">
        <f>SUM(J177:J179)</f>
        <v>2556869</v>
      </c>
      <c r="K175" s="26" t="s">
        <v>21</v>
      </c>
      <c r="L175" s="26">
        <f>SUM(L177:L179)</f>
        <v>2556869</v>
      </c>
    </row>
    <row r="176" spans="1:12" ht="15.75" customHeight="1">
      <c r="A176" s="3"/>
      <c r="B176" s="4" t="s">
        <v>164</v>
      </c>
      <c r="C176" s="3"/>
      <c r="D176" s="40"/>
      <c r="E176" s="40"/>
      <c r="F176" s="40"/>
      <c r="G176" s="40"/>
      <c r="H176" s="40"/>
      <c r="I176" s="40"/>
      <c r="J176" s="40"/>
      <c r="K176" s="40"/>
      <c r="L176" s="40"/>
    </row>
    <row r="177" spans="1:12" ht="16.5" customHeight="1">
      <c r="A177" s="3">
        <v>5121</v>
      </c>
      <c r="B177" s="4" t="s">
        <v>562</v>
      </c>
      <c r="C177" s="3" t="s">
        <v>563</v>
      </c>
      <c r="D177" s="26">
        <f>SUM(E177,F177)</f>
        <v>0</v>
      </c>
      <c r="E177" s="26" t="s">
        <v>21</v>
      </c>
      <c r="F177" s="26">
        <v>0</v>
      </c>
      <c r="G177" s="26">
        <f>SUM(H177,I177)</f>
        <v>0</v>
      </c>
      <c r="H177" s="26" t="s">
        <v>21</v>
      </c>
      <c r="I177" s="26">
        <v>0</v>
      </c>
      <c r="J177" s="26">
        <f>SUM(K177,L177)</f>
        <v>0</v>
      </c>
      <c r="K177" s="26" t="s">
        <v>21</v>
      </c>
      <c r="L177" s="26">
        <v>0</v>
      </c>
    </row>
    <row r="178" spans="1:12" ht="19.5" customHeight="1">
      <c r="A178" s="3">
        <v>5122</v>
      </c>
      <c r="B178" s="4" t="s">
        <v>564</v>
      </c>
      <c r="C178" s="3" t="s">
        <v>565</v>
      </c>
      <c r="D178" s="26">
        <f>SUM(E178,F178)</f>
        <v>2727530.5</v>
      </c>
      <c r="E178" s="26" t="s">
        <v>21</v>
      </c>
      <c r="F178" s="26">
        <v>2727530.5</v>
      </c>
      <c r="G178" s="26">
        <f>SUM(H178,I178)</f>
        <v>1858530.5</v>
      </c>
      <c r="H178" s="26" t="s">
        <v>21</v>
      </c>
      <c r="I178" s="26">
        <v>1858530.5</v>
      </c>
      <c r="J178" s="26">
        <f>SUM(K178,L178)</f>
        <v>1837800</v>
      </c>
      <c r="K178" s="26" t="s">
        <v>21</v>
      </c>
      <c r="L178" s="26">
        <v>1837800</v>
      </c>
    </row>
    <row r="179" spans="1:12" ht="18.75" customHeight="1">
      <c r="A179" s="3">
        <v>5123</v>
      </c>
      <c r="B179" s="4" t="s">
        <v>566</v>
      </c>
      <c r="C179" s="3" t="s">
        <v>567</v>
      </c>
      <c r="D179" s="26">
        <f>SUM(E179,F179)</f>
        <v>0</v>
      </c>
      <c r="E179" s="26" t="s">
        <v>21</v>
      </c>
      <c r="F179" s="26">
        <v>0</v>
      </c>
      <c r="G179" s="26">
        <f>SUM(H179,I179)</f>
        <v>782000</v>
      </c>
      <c r="H179" s="26" t="s">
        <v>21</v>
      </c>
      <c r="I179" s="26">
        <v>782000</v>
      </c>
      <c r="J179" s="26">
        <f>SUM(K179,L179)</f>
        <v>719069</v>
      </c>
      <c r="K179" s="26" t="s">
        <v>21</v>
      </c>
      <c r="L179" s="26">
        <v>719069</v>
      </c>
    </row>
    <row r="180" spans="1:12" ht="31.5" customHeight="1">
      <c r="A180" s="3">
        <v>5130</v>
      </c>
      <c r="B180" s="4" t="s">
        <v>568</v>
      </c>
      <c r="C180" s="3" t="s">
        <v>362</v>
      </c>
      <c r="D180" s="26">
        <f>SUM(D182:D185)</f>
        <v>586000</v>
      </c>
      <c r="E180" s="26" t="s">
        <v>21</v>
      </c>
      <c r="F180" s="26">
        <f>SUM(F182:F185)</f>
        <v>586000</v>
      </c>
      <c r="G180" s="26">
        <f>SUM(G182:G185)</f>
        <v>596100</v>
      </c>
      <c r="H180" s="26" t="s">
        <v>21</v>
      </c>
      <c r="I180" s="26">
        <f>SUM(I182:I185)</f>
        <v>596100</v>
      </c>
      <c r="J180" s="26">
        <f>SUM(J182:J185)</f>
        <v>596100</v>
      </c>
      <c r="K180" s="26" t="s">
        <v>21</v>
      </c>
      <c r="L180" s="26">
        <f>SUM(L182:L185)</f>
        <v>596100</v>
      </c>
    </row>
    <row r="181" spans="1:12" ht="17.25" customHeight="1">
      <c r="A181" s="3"/>
      <c r="B181" s="4" t="s">
        <v>164</v>
      </c>
      <c r="C181" s="3"/>
      <c r="D181" s="40"/>
      <c r="E181" s="40"/>
      <c r="F181" s="40"/>
      <c r="G181" s="40"/>
      <c r="H181" s="40"/>
      <c r="I181" s="40"/>
      <c r="J181" s="40"/>
      <c r="K181" s="40"/>
      <c r="L181" s="40"/>
    </row>
    <row r="182" spans="1:12" ht="21.75" customHeight="1">
      <c r="A182" s="3">
        <v>5131</v>
      </c>
      <c r="B182" s="4" t="s">
        <v>569</v>
      </c>
      <c r="C182" s="3" t="s">
        <v>570</v>
      </c>
      <c r="D182" s="26">
        <f>SUM(E182,F182)</f>
        <v>0</v>
      </c>
      <c r="E182" s="26" t="s">
        <v>21</v>
      </c>
      <c r="F182" s="26">
        <v>0</v>
      </c>
      <c r="G182" s="26">
        <f>SUM(H182,I182)</f>
        <v>0</v>
      </c>
      <c r="H182" s="26" t="s">
        <v>21</v>
      </c>
      <c r="I182" s="26">
        <v>0</v>
      </c>
      <c r="J182" s="26">
        <f>SUM(K182,L182)</f>
        <v>0</v>
      </c>
      <c r="K182" s="26" t="s">
        <v>21</v>
      </c>
      <c r="L182" s="26">
        <v>0</v>
      </c>
    </row>
    <row r="183" spans="1:12" ht="19.5" customHeight="1">
      <c r="A183" s="3">
        <v>5132</v>
      </c>
      <c r="B183" s="4" t="s">
        <v>571</v>
      </c>
      <c r="C183" s="3" t="s">
        <v>572</v>
      </c>
      <c r="D183" s="26">
        <f>SUM(E183,F183)</f>
        <v>586000</v>
      </c>
      <c r="E183" s="26" t="s">
        <v>21</v>
      </c>
      <c r="F183" s="26">
        <v>586000</v>
      </c>
      <c r="G183" s="26">
        <f>SUM(H183,I183)</f>
        <v>560000</v>
      </c>
      <c r="H183" s="26" t="s">
        <v>21</v>
      </c>
      <c r="I183" s="26">
        <v>560000</v>
      </c>
      <c r="J183" s="26">
        <f>SUM(K183,L183)</f>
        <v>560000</v>
      </c>
      <c r="K183" s="26" t="s">
        <v>21</v>
      </c>
      <c r="L183" s="26">
        <v>560000</v>
      </c>
    </row>
    <row r="184" spans="1:12" ht="19.5" customHeight="1">
      <c r="A184" s="3">
        <v>5133</v>
      </c>
      <c r="B184" s="4" t="s">
        <v>573</v>
      </c>
      <c r="C184" s="3" t="s">
        <v>574</v>
      </c>
      <c r="D184" s="26">
        <f>SUM(E184,F184)</f>
        <v>0</v>
      </c>
      <c r="E184" s="26" t="s">
        <v>21</v>
      </c>
      <c r="F184" s="26">
        <v>0</v>
      </c>
      <c r="G184" s="26">
        <f>SUM(H184,I184)</f>
        <v>0</v>
      </c>
      <c r="H184" s="26" t="s">
        <v>21</v>
      </c>
      <c r="I184" s="26">
        <v>0</v>
      </c>
      <c r="J184" s="26">
        <f>SUM(K184,L184)</f>
        <v>0</v>
      </c>
      <c r="K184" s="26" t="s">
        <v>21</v>
      </c>
      <c r="L184" s="26">
        <v>0</v>
      </c>
    </row>
    <row r="185" spans="1:12" ht="15.75" customHeight="1">
      <c r="A185" s="3">
        <v>5134</v>
      </c>
      <c r="B185" s="4" t="s">
        <v>575</v>
      </c>
      <c r="C185" s="3" t="s">
        <v>576</v>
      </c>
      <c r="D185" s="26">
        <f>SUM(E185,F185)</f>
        <v>0</v>
      </c>
      <c r="E185" s="26" t="s">
        <v>21</v>
      </c>
      <c r="F185" s="26">
        <v>0</v>
      </c>
      <c r="G185" s="26">
        <f>SUM(H185,I185)</f>
        <v>36100</v>
      </c>
      <c r="H185" s="26" t="s">
        <v>21</v>
      </c>
      <c r="I185" s="26">
        <v>36100</v>
      </c>
      <c r="J185" s="26">
        <f>SUM(K185,L185)</f>
        <v>36100</v>
      </c>
      <c r="K185" s="26" t="s">
        <v>21</v>
      </c>
      <c r="L185" s="26">
        <v>36100</v>
      </c>
    </row>
    <row r="186" spans="1:12" ht="20.25" customHeight="1">
      <c r="A186" s="3">
        <v>5200</v>
      </c>
      <c r="B186" s="4" t="s">
        <v>577</v>
      </c>
      <c r="C186" s="3" t="s">
        <v>362</v>
      </c>
      <c r="D186" s="26">
        <f>SUM(D188:D191)</f>
        <v>0</v>
      </c>
      <c r="E186" s="26" t="s">
        <v>21</v>
      </c>
      <c r="F186" s="26">
        <f>SUM(F188:F191)</f>
        <v>0</v>
      </c>
      <c r="G186" s="26">
        <f>SUM(G188:G191)</f>
        <v>0</v>
      </c>
      <c r="H186" s="26" t="s">
        <v>21</v>
      </c>
      <c r="I186" s="26">
        <f>SUM(I188:I191)</f>
        <v>0</v>
      </c>
      <c r="J186" s="26">
        <f>SUM(J188:J191)</f>
        <v>0</v>
      </c>
      <c r="K186" s="26" t="s">
        <v>21</v>
      </c>
      <c r="L186" s="26">
        <f>SUM(L188:L191)</f>
        <v>0</v>
      </c>
    </row>
    <row r="187" spans="1:12" ht="15.75" customHeight="1">
      <c r="A187" s="3"/>
      <c r="B187" s="4" t="s">
        <v>360</v>
      </c>
      <c r="C187" s="3"/>
      <c r="D187" s="40"/>
      <c r="E187" s="40"/>
      <c r="F187" s="40"/>
      <c r="G187" s="40"/>
      <c r="H187" s="40"/>
      <c r="I187" s="40"/>
      <c r="J187" s="40"/>
      <c r="K187" s="40"/>
      <c r="L187" s="40"/>
    </row>
    <row r="188" spans="1:12" ht="21" customHeight="1">
      <c r="A188" s="3">
        <v>5211</v>
      </c>
      <c r="B188" s="4" t="s">
        <v>578</v>
      </c>
      <c r="C188" s="3" t="s">
        <v>579</v>
      </c>
      <c r="D188" s="26">
        <f>SUM(E188,F188)</f>
        <v>0</v>
      </c>
      <c r="E188" s="26" t="s">
        <v>21</v>
      </c>
      <c r="F188" s="26">
        <v>0</v>
      </c>
      <c r="G188" s="26">
        <f>SUM(H188,I188)</f>
        <v>0</v>
      </c>
      <c r="H188" s="26" t="s">
        <v>21</v>
      </c>
      <c r="I188" s="26">
        <v>0</v>
      </c>
      <c r="J188" s="26">
        <f>SUM(K188,L188)</f>
        <v>0</v>
      </c>
      <c r="K188" s="26" t="s">
        <v>21</v>
      </c>
      <c r="L188" s="26">
        <v>0</v>
      </c>
    </row>
    <row r="189" spans="1:12" ht="18" customHeight="1">
      <c r="A189" s="3">
        <v>5221</v>
      </c>
      <c r="B189" s="4" t="s">
        <v>580</v>
      </c>
      <c r="C189" s="3" t="s">
        <v>581</v>
      </c>
      <c r="D189" s="26">
        <f>SUM(E189,F189)</f>
        <v>0</v>
      </c>
      <c r="E189" s="26" t="s">
        <v>21</v>
      </c>
      <c r="F189" s="26">
        <v>0</v>
      </c>
      <c r="G189" s="26">
        <f>SUM(H189,I189)</f>
        <v>0</v>
      </c>
      <c r="H189" s="26" t="s">
        <v>21</v>
      </c>
      <c r="I189" s="26">
        <v>0</v>
      </c>
      <c r="J189" s="26">
        <f>SUM(K189,L189)</f>
        <v>0</v>
      </c>
      <c r="K189" s="26" t="s">
        <v>21</v>
      </c>
      <c r="L189" s="26">
        <v>0</v>
      </c>
    </row>
    <row r="190" spans="1:12" ht="21" customHeight="1">
      <c r="A190" s="3">
        <v>5231</v>
      </c>
      <c r="B190" s="4" t="s">
        <v>582</v>
      </c>
      <c r="C190" s="3" t="s">
        <v>583</v>
      </c>
      <c r="D190" s="26">
        <f>SUM(E190,F190)</f>
        <v>0</v>
      </c>
      <c r="E190" s="26" t="s">
        <v>21</v>
      </c>
      <c r="F190" s="26">
        <v>0</v>
      </c>
      <c r="G190" s="26">
        <f>SUM(H190,I190)</f>
        <v>0</v>
      </c>
      <c r="H190" s="26" t="s">
        <v>21</v>
      </c>
      <c r="I190" s="26">
        <v>0</v>
      </c>
      <c r="J190" s="26">
        <f>SUM(K190,L190)</f>
        <v>0</v>
      </c>
      <c r="K190" s="26" t="s">
        <v>21</v>
      </c>
      <c r="L190" s="26">
        <v>0</v>
      </c>
    </row>
    <row r="191" spans="1:12" ht="18" customHeight="1">
      <c r="A191" s="3">
        <v>5241</v>
      </c>
      <c r="B191" s="4" t="s">
        <v>584</v>
      </c>
      <c r="C191" s="3" t="s">
        <v>585</v>
      </c>
      <c r="D191" s="26">
        <f>SUM(E191,F191)</f>
        <v>0</v>
      </c>
      <c r="E191" s="26" t="s">
        <v>21</v>
      </c>
      <c r="F191" s="26">
        <v>0</v>
      </c>
      <c r="G191" s="26">
        <f>SUM(H191,I191)</f>
        <v>0</v>
      </c>
      <c r="H191" s="26" t="s">
        <v>21</v>
      </c>
      <c r="I191" s="26">
        <v>0</v>
      </c>
      <c r="J191" s="26">
        <f>SUM(K191,L191)</f>
        <v>0</v>
      </c>
      <c r="K191" s="26" t="s">
        <v>21</v>
      </c>
      <c r="L191" s="26">
        <v>0</v>
      </c>
    </row>
    <row r="192" spans="1:12" ht="18" customHeight="1">
      <c r="A192" s="3">
        <v>5300</v>
      </c>
      <c r="B192" s="4" t="s">
        <v>586</v>
      </c>
      <c r="C192" s="3" t="s">
        <v>362</v>
      </c>
      <c r="D192" s="26">
        <f>SUM(D194)</f>
        <v>0</v>
      </c>
      <c r="E192" s="26" t="s">
        <v>21</v>
      </c>
      <c r="F192" s="26">
        <f>SUM(F194)</f>
        <v>0</v>
      </c>
      <c r="G192" s="26">
        <f>SUM(G194)</f>
        <v>0</v>
      </c>
      <c r="H192" s="26" t="s">
        <v>21</v>
      </c>
      <c r="I192" s="26">
        <f>SUM(I194)</f>
        <v>0</v>
      </c>
      <c r="J192" s="26">
        <f>SUM(J194)</f>
        <v>0</v>
      </c>
      <c r="K192" s="26" t="s">
        <v>21</v>
      </c>
      <c r="L192" s="26">
        <f>SUM(L194)</f>
        <v>0</v>
      </c>
    </row>
    <row r="193" spans="1:12" ht="16.5" customHeight="1">
      <c r="A193" s="3"/>
      <c r="B193" s="4" t="s">
        <v>360</v>
      </c>
      <c r="C193" s="3"/>
      <c r="D193" s="40"/>
      <c r="E193" s="40"/>
      <c r="F193" s="40"/>
      <c r="G193" s="40"/>
      <c r="H193" s="40"/>
      <c r="I193" s="40"/>
      <c r="J193" s="40"/>
      <c r="K193" s="40"/>
      <c r="L193" s="40"/>
    </row>
    <row r="194" spans="1:12" ht="17.25" customHeight="1">
      <c r="A194" s="3">
        <v>5311</v>
      </c>
      <c r="B194" s="4" t="s">
        <v>587</v>
      </c>
      <c r="C194" s="3" t="s">
        <v>588</v>
      </c>
      <c r="D194" s="26">
        <f>SUM(E194,F194)</f>
        <v>0</v>
      </c>
      <c r="E194" s="26" t="s">
        <v>21</v>
      </c>
      <c r="F194" s="26">
        <v>0</v>
      </c>
      <c r="G194" s="26">
        <f>SUM(H194,I194)</f>
        <v>0</v>
      </c>
      <c r="H194" s="26" t="s">
        <v>21</v>
      </c>
      <c r="I194" s="26">
        <v>0</v>
      </c>
      <c r="J194" s="26">
        <f>SUM(K194,L194)</f>
        <v>0</v>
      </c>
      <c r="K194" s="26" t="s">
        <v>21</v>
      </c>
      <c r="L194" s="26">
        <v>0</v>
      </c>
    </row>
    <row r="195" spans="1:12" ht="34.5" customHeight="1">
      <c r="A195" s="3">
        <v>5400</v>
      </c>
      <c r="B195" s="4" t="s">
        <v>589</v>
      </c>
      <c r="C195" s="3" t="s">
        <v>362</v>
      </c>
      <c r="D195" s="26">
        <f>SUM(D197:D200)</f>
        <v>0</v>
      </c>
      <c r="E195" s="26" t="s">
        <v>21</v>
      </c>
      <c r="F195" s="26">
        <f>SUM(F197:F200)</f>
        <v>0</v>
      </c>
      <c r="G195" s="26">
        <f>SUM(G197:G200)</f>
        <v>0</v>
      </c>
      <c r="H195" s="26" t="s">
        <v>21</v>
      </c>
      <c r="I195" s="26">
        <f>SUM(I197:I200)</f>
        <v>0</v>
      </c>
      <c r="J195" s="26">
        <f>SUM(J197:J200)</f>
        <v>0</v>
      </c>
      <c r="K195" s="26" t="s">
        <v>21</v>
      </c>
      <c r="L195" s="26">
        <f>SUM(L197:L200)</f>
        <v>0</v>
      </c>
    </row>
    <row r="196" spans="1:12" ht="14.25" customHeight="1">
      <c r="A196" s="3"/>
      <c r="B196" s="4" t="s">
        <v>360</v>
      </c>
      <c r="C196" s="3"/>
      <c r="D196" s="40"/>
      <c r="E196" s="40"/>
      <c r="F196" s="40"/>
      <c r="G196" s="40"/>
      <c r="H196" s="40"/>
      <c r="I196" s="40"/>
      <c r="J196" s="40"/>
      <c r="K196" s="40"/>
      <c r="L196" s="40"/>
    </row>
    <row r="197" spans="1:12" ht="18.75" customHeight="1">
      <c r="A197" s="3">
        <v>5411</v>
      </c>
      <c r="B197" s="4" t="s">
        <v>590</v>
      </c>
      <c r="C197" s="3" t="s">
        <v>591</v>
      </c>
      <c r="D197" s="26">
        <f>SUM(E197,F197)</f>
        <v>0</v>
      </c>
      <c r="E197" s="26" t="s">
        <v>21</v>
      </c>
      <c r="F197" s="26">
        <v>0</v>
      </c>
      <c r="G197" s="26">
        <f>SUM(H197,I197)</f>
        <v>0</v>
      </c>
      <c r="H197" s="26" t="s">
        <v>21</v>
      </c>
      <c r="I197" s="26">
        <v>0</v>
      </c>
      <c r="J197" s="26">
        <f>SUM(K197,L197)</f>
        <v>0</v>
      </c>
      <c r="K197" s="26" t="s">
        <v>21</v>
      </c>
      <c r="L197" s="26">
        <v>0</v>
      </c>
    </row>
    <row r="198" spans="1:12" ht="20.25" customHeight="1">
      <c r="A198" s="3">
        <v>5421</v>
      </c>
      <c r="B198" s="4" t="s">
        <v>592</v>
      </c>
      <c r="C198" s="3" t="s">
        <v>593</v>
      </c>
      <c r="D198" s="26">
        <f>SUM(E198,F198)</f>
        <v>0</v>
      </c>
      <c r="E198" s="26" t="s">
        <v>21</v>
      </c>
      <c r="F198" s="26">
        <v>0</v>
      </c>
      <c r="G198" s="26">
        <f>SUM(H198,I198)</f>
        <v>0</v>
      </c>
      <c r="H198" s="26" t="s">
        <v>21</v>
      </c>
      <c r="I198" s="26">
        <v>0</v>
      </c>
      <c r="J198" s="26">
        <f>SUM(K198,L198)</f>
        <v>0</v>
      </c>
      <c r="K198" s="26" t="s">
        <v>21</v>
      </c>
      <c r="L198" s="26">
        <v>0</v>
      </c>
    </row>
    <row r="199" spans="1:12" ht="21" customHeight="1">
      <c r="A199" s="3">
        <v>5431</v>
      </c>
      <c r="B199" s="4" t="s">
        <v>594</v>
      </c>
      <c r="C199" s="3" t="s">
        <v>595</v>
      </c>
      <c r="D199" s="26">
        <f>SUM(E199,F199)</f>
        <v>0</v>
      </c>
      <c r="E199" s="26" t="s">
        <v>21</v>
      </c>
      <c r="F199" s="26">
        <v>0</v>
      </c>
      <c r="G199" s="26">
        <f>SUM(H199,I199)</f>
        <v>0</v>
      </c>
      <c r="H199" s="26" t="s">
        <v>21</v>
      </c>
      <c r="I199" s="26">
        <v>0</v>
      </c>
      <c r="J199" s="26">
        <f>SUM(K199,L199)</f>
        <v>0</v>
      </c>
      <c r="K199" s="26" t="s">
        <v>21</v>
      </c>
      <c r="L199" s="26">
        <v>0</v>
      </c>
    </row>
    <row r="200" spans="1:12" ht="19.5" customHeight="1">
      <c r="A200" s="3">
        <v>5441</v>
      </c>
      <c r="B200" s="4" t="s">
        <v>596</v>
      </c>
      <c r="C200" s="3" t="s">
        <v>597</v>
      </c>
      <c r="D200" s="26">
        <f>SUM(E200,F200)</f>
        <v>0</v>
      </c>
      <c r="E200" s="26" t="s">
        <v>21</v>
      </c>
      <c r="F200" s="26">
        <v>0</v>
      </c>
      <c r="G200" s="26">
        <f>SUM(H200,I200)</f>
        <v>0</v>
      </c>
      <c r="H200" s="26" t="s">
        <v>21</v>
      </c>
      <c r="I200" s="26">
        <v>0</v>
      </c>
      <c r="J200" s="26">
        <f>SUM(K200,L200)</f>
        <v>0</v>
      </c>
      <c r="K200" s="26" t="s">
        <v>21</v>
      </c>
      <c r="L200" s="26">
        <v>0</v>
      </c>
    </row>
    <row r="201" spans="1:12" ht="33" customHeight="1">
      <c r="A201" s="3">
        <v>6000</v>
      </c>
      <c r="B201" s="4" t="s">
        <v>598</v>
      </c>
      <c r="C201" s="3" t="s">
        <v>362</v>
      </c>
      <c r="D201" s="26">
        <f>SUM(D203,D211,D216,D219)</f>
        <v>0</v>
      </c>
      <c r="E201" s="26" t="s">
        <v>21</v>
      </c>
      <c r="F201" s="26">
        <f>SUM(F203,F211,F216,F219)</f>
        <v>0</v>
      </c>
      <c r="G201" s="26">
        <f>SUM(G203,G211,G216,G219)</f>
        <v>-8754700</v>
      </c>
      <c r="H201" s="26" t="s">
        <v>21</v>
      </c>
      <c r="I201" s="26">
        <f>SUM(I203,I211,I216,I219)</f>
        <v>-8754700</v>
      </c>
      <c r="J201" s="26">
        <f>SUM(J203,J211,J216,J219)</f>
        <v>-10168200</v>
      </c>
      <c r="K201" s="26" t="s">
        <v>21</v>
      </c>
      <c r="L201" s="26">
        <f>SUM(L203,L211,L216,L219)</f>
        <v>-10168200</v>
      </c>
    </row>
    <row r="202" spans="1:12" ht="18" customHeight="1">
      <c r="A202" s="3"/>
      <c r="B202" s="4" t="s">
        <v>162</v>
      </c>
      <c r="C202" s="3"/>
      <c r="D202" s="40"/>
      <c r="E202" s="40"/>
      <c r="F202" s="40"/>
      <c r="G202" s="40"/>
      <c r="H202" s="40"/>
      <c r="I202" s="40"/>
      <c r="J202" s="40"/>
      <c r="K202" s="40"/>
      <c r="L202" s="40"/>
    </row>
    <row r="203" spans="1:12" ht="33" customHeight="1">
      <c r="A203" s="3">
        <v>6100</v>
      </c>
      <c r="B203" s="4" t="s">
        <v>599</v>
      </c>
      <c r="C203" s="3" t="s">
        <v>362</v>
      </c>
      <c r="D203" s="26">
        <f>SUM(D205:D207)</f>
        <v>0</v>
      </c>
      <c r="E203" s="26" t="s">
        <v>21</v>
      </c>
      <c r="F203" s="26">
        <f>SUM(F205:F207)</f>
        <v>0</v>
      </c>
      <c r="G203" s="26">
        <f>SUM(G205:G207)</f>
        <v>-8754700</v>
      </c>
      <c r="H203" s="26" t="s">
        <v>21</v>
      </c>
      <c r="I203" s="26">
        <f>SUM(I205:I207)</f>
        <v>-8754700</v>
      </c>
      <c r="J203" s="26">
        <f>SUM(J205:J207)</f>
        <v>-8754700</v>
      </c>
      <c r="K203" s="26" t="s">
        <v>21</v>
      </c>
      <c r="L203" s="26">
        <f>SUM(L205:L207)</f>
        <v>-8754700</v>
      </c>
    </row>
    <row r="204" spans="1:12" ht="16.5" customHeight="1">
      <c r="A204" s="3"/>
      <c r="B204" s="4" t="s">
        <v>162</v>
      </c>
      <c r="C204" s="3"/>
      <c r="D204" s="40"/>
      <c r="E204" s="40"/>
      <c r="F204" s="40"/>
      <c r="G204" s="40"/>
      <c r="H204" s="40"/>
      <c r="I204" s="40"/>
      <c r="J204" s="40"/>
      <c r="K204" s="40"/>
      <c r="L204" s="40"/>
    </row>
    <row r="205" spans="1:12" ht="21" customHeight="1">
      <c r="A205" s="3">
        <v>6110</v>
      </c>
      <c r="B205" s="4" t="s">
        <v>600</v>
      </c>
      <c r="C205" s="3" t="s">
        <v>601</v>
      </c>
      <c r="D205" s="26">
        <f>SUM(E205,F205)</f>
        <v>0</v>
      </c>
      <c r="E205" s="26" t="s">
        <v>21</v>
      </c>
      <c r="F205" s="26">
        <v>0</v>
      </c>
      <c r="G205" s="26">
        <f>SUM(H205,I205)</f>
        <v>0</v>
      </c>
      <c r="H205" s="26" t="s">
        <v>21</v>
      </c>
      <c r="I205" s="26">
        <v>0</v>
      </c>
      <c r="J205" s="26">
        <f>SUM(K205,L205)</f>
        <v>0</v>
      </c>
      <c r="K205" s="26" t="s">
        <v>21</v>
      </c>
      <c r="L205" s="26">
        <v>0</v>
      </c>
    </row>
    <row r="206" spans="1:12" ht="19.5" customHeight="1">
      <c r="A206" s="3">
        <v>6120</v>
      </c>
      <c r="B206" s="4" t="s">
        <v>602</v>
      </c>
      <c r="C206" s="3" t="s">
        <v>603</v>
      </c>
      <c r="D206" s="26">
        <f>SUM(E206,F206)</f>
        <v>0</v>
      </c>
      <c r="E206" s="26" t="s">
        <v>21</v>
      </c>
      <c r="F206" s="26">
        <v>0</v>
      </c>
      <c r="G206" s="26">
        <f>SUM(H206,I206)</f>
        <v>0</v>
      </c>
      <c r="H206" s="26" t="s">
        <v>21</v>
      </c>
      <c r="I206" s="26">
        <v>0</v>
      </c>
      <c r="J206" s="26">
        <f>SUM(K206,L206)</f>
        <v>0</v>
      </c>
      <c r="K206" s="26" t="s">
        <v>21</v>
      </c>
      <c r="L206" s="26">
        <v>0</v>
      </c>
    </row>
    <row r="207" spans="1:12" ht="24" customHeight="1">
      <c r="A207" s="3">
        <v>6130</v>
      </c>
      <c r="B207" s="4" t="s">
        <v>604</v>
      </c>
      <c r="C207" s="3" t="s">
        <v>605</v>
      </c>
      <c r="D207" s="26">
        <f>SUM(E207,F207)</f>
        <v>0</v>
      </c>
      <c r="E207" s="26" t="s">
        <v>21</v>
      </c>
      <c r="F207" s="26">
        <v>0</v>
      </c>
      <c r="G207" s="26">
        <f>SUM(H207,I207)</f>
        <v>-8754700</v>
      </c>
      <c r="H207" s="26" t="s">
        <v>21</v>
      </c>
      <c r="I207" s="26">
        <v>-8754700</v>
      </c>
      <c r="J207" s="26">
        <f>SUM(K207,L207)</f>
        <v>-8754700</v>
      </c>
      <c r="K207" s="26" t="s">
        <v>21</v>
      </c>
      <c r="L207" s="26">
        <v>-8754700</v>
      </c>
    </row>
    <row r="208" spans="1:12" ht="23.25" customHeight="1">
      <c r="A208" s="3">
        <v>6200</v>
      </c>
      <c r="B208" s="4" t="s">
        <v>606</v>
      </c>
      <c r="C208" s="3" t="s">
        <v>362</v>
      </c>
      <c r="D208" s="26">
        <f>SUM(D210:D211)</f>
        <v>0</v>
      </c>
      <c r="E208" s="26" t="s">
        <v>21</v>
      </c>
      <c r="F208" s="26">
        <f>SUM(F210:F211)</f>
        <v>0</v>
      </c>
      <c r="G208" s="26">
        <f>SUM(G210:G211)</f>
        <v>0</v>
      </c>
      <c r="H208" s="26" t="s">
        <v>21</v>
      </c>
      <c r="I208" s="26">
        <f>SUM(I210:I211)</f>
        <v>0</v>
      </c>
      <c r="J208" s="26">
        <f>SUM(J210:J211)</f>
        <v>0</v>
      </c>
      <c r="K208" s="26" t="s">
        <v>21</v>
      </c>
      <c r="L208" s="26">
        <f>SUM(L210:L211)</f>
        <v>0</v>
      </c>
    </row>
    <row r="209" spans="1:12" ht="19.5" customHeight="1">
      <c r="A209" s="3"/>
      <c r="B209" s="4" t="s">
        <v>162</v>
      </c>
      <c r="C209" s="3"/>
      <c r="D209" s="40"/>
      <c r="E209" s="40"/>
      <c r="F209" s="40"/>
      <c r="G209" s="40"/>
      <c r="H209" s="40"/>
      <c r="I209" s="40"/>
      <c r="J209" s="40"/>
      <c r="K209" s="40"/>
      <c r="L209" s="40"/>
    </row>
    <row r="210" spans="1:12" ht="31.5" customHeight="1">
      <c r="A210" s="3">
        <v>6210</v>
      </c>
      <c r="B210" s="4" t="s">
        <v>607</v>
      </c>
      <c r="C210" s="3" t="s">
        <v>608</v>
      </c>
      <c r="D210" s="26">
        <f>SUM(E210,F210)</f>
        <v>0</v>
      </c>
      <c r="E210" s="26" t="s">
        <v>21</v>
      </c>
      <c r="F210" s="26">
        <v>0</v>
      </c>
      <c r="G210" s="26">
        <f>SUM(H210,I210)</f>
        <v>0</v>
      </c>
      <c r="H210" s="26" t="s">
        <v>21</v>
      </c>
      <c r="I210" s="26">
        <v>0</v>
      </c>
      <c r="J210" s="26">
        <f>SUM(K210,L210)</f>
        <v>0</v>
      </c>
      <c r="K210" s="26" t="s">
        <v>21</v>
      </c>
      <c r="L210" s="26">
        <v>0</v>
      </c>
    </row>
    <row r="211" spans="1:12" ht="33.75" customHeight="1">
      <c r="A211" s="3">
        <v>6220</v>
      </c>
      <c r="B211" s="4" t="s">
        <v>609</v>
      </c>
      <c r="C211" s="3" t="s">
        <v>362</v>
      </c>
      <c r="D211" s="26">
        <f>SUM(D213:D215)</f>
        <v>0</v>
      </c>
      <c r="E211" s="26" t="s">
        <v>21</v>
      </c>
      <c r="F211" s="26">
        <f>SUM(F213:F215)</f>
        <v>0</v>
      </c>
      <c r="G211" s="26">
        <f>SUM(G213:G215)</f>
        <v>0</v>
      </c>
      <c r="H211" s="26" t="s">
        <v>21</v>
      </c>
      <c r="I211" s="26">
        <f>SUM(I213:I215)</f>
        <v>0</v>
      </c>
      <c r="J211" s="26">
        <f>SUM(J213:J215)</f>
        <v>0</v>
      </c>
      <c r="K211" s="26" t="s">
        <v>21</v>
      </c>
      <c r="L211" s="26">
        <f>SUM(L213:L215)</f>
        <v>0</v>
      </c>
    </row>
    <row r="212" spans="1:12" ht="14.25" customHeight="1">
      <c r="A212" s="3"/>
      <c r="B212" s="4" t="s">
        <v>164</v>
      </c>
      <c r="C212" s="3"/>
      <c r="D212" s="40"/>
      <c r="E212" s="40"/>
      <c r="F212" s="40"/>
      <c r="G212" s="40"/>
      <c r="H212" s="40"/>
      <c r="I212" s="40"/>
      <c r="J212" s="40"/>
      <c r="K212" s="40"/>
      <c r="L212" s="40"/>
    </row>
    <row r="213" spans="1:12" ht="21.75" customHeight="1">
      <c r="A213" s="3">
        <v>6221</v>
      </c>
      <c r="B213" s="4" t="s">
        <v>610</v>
      </c>
      <c r="C213" s="3" t="s">
        <v>611</v>
      </c>
      <c r="D213" s="26">
        <f>SUM(E213,F213)</f>
        <v>0</v>
      </c>
      <c r="E213" s="26" t="s">
        <v>21</v>
      </c>
      <c r="F213" s="26">
        <v>0</v>
      </c>
      <c r="G213" s="26">
        <f>SUM(H213,I213)</f>
        <v>0</v>
      </c>
      <c r="H213" s="26" t="s">
        <v>21</v>
      </c>
      <c r="I213" s="26">
        <v>0</v>
      </c>
      <c r="J213" s="26">
        <f>SUM(K213,L213)</f>
        <v>0</v>
      </c>
      <c r="K213" s="26" t="s">
        <v>21</v>
      </c>
      <c r="L213" s="26">
        <v>0</v>
      </c>
    </row>
    <row r="214" spans="1:12" ht="23.25" customHeight="1">
      <c r="A214" s="3">
        <v>6222</v>
      </c>
      <c r="B214" s="4" t="s">
        <v>612</v>
      </c>
      <c r="C214" s="3" t="s">
        <v>613</v>
      </c>
      <c r="D214" s="26">
        <f>SUM(E214,F214)</f>
        <v>0</v>
      </c>
      <c r="E214" s="26" t="s">
        <v>21</v>
      </c>
      <c r="F214" s="26">
        <v>0</v>
      </c>
      <c r="G214" s="26">
        <f>SUM(H214,I214)</f>
        <v>0</v>
      </c>
      <c r="H214" s="26" t="s">
        <v>21</v>
      </c>
      <c r="I214" s="26">
        <v>0</v>
      </c>
      <c r="J214" s="26">
        <f>SUM(K214,L214)</f>
        <v>0</v>
      </c>
      <c r="K214" s="26" t="s">
        <v>21</v>
      </c>
      <c r="L214" s="26">
        <v>0</v>
      </c>
    </row>
    <row r="215" spans="1:12" ht="33.75" customHeight="1">
      <c r="A215" s="3">
        <v>6223</v>
      </c>
      <c r="B215" s="4" t="s">
        <v>614</v>
      </c>
      <c r="C215" s="3" t="s">
        <v>615</v>
      </c>
      <c r="D215" s="26">
        <f>SUM(E215,F215)</f>
        <v>0</v>
      </c>
      <c r="E215" s="26" t="s">
        <v>21</v>
      </c>
      <c r="F215" s="26">
        <v>0</v>
      </c>
      <c r="G215" s="26">
        <f>SUM(H215,I215)</f>
        <v>0</v>
      </c>
      <c r="H215" s="26" t="s">
        <v>21</v>
      </c>
      <c r="I215" s="26">
        <v>0</v>
      </c>
      <c r="J215" s="26">
        <f>SUM(K215,L215)</f>
        <v>0</v>
      </c>
      <c r="K215" s="26" t="s">
        <v>21</v>
      </c>
      <c r="L215" s="26">
        <v>0</v>
      </c>
    </row>
    <row r="216" spans="1:12" ht="24" customHeight="1">
      <c r="A216" s="3">
        <v>6300</v>
      </c>
      <c r="B216" s="4" t="s">
        <v>616</v>
      </c>
      <c r="C216" s="3" t="s">
        <v>362</v>
      </c>
      <c r="D216" s="26">
        <f>SUM(D218)</f>
        <v>0</v>
      </c>
      <c r="E216" s="26" t="s">
        <v>21</v>
      </c>
      <c r="F216" s="26">
        <f>SUM(F218)</f>
        <v>0</v>
      </c>
      <c r="G216" s="26">
        <f>SUM(G218)</f>
        <v>0</v>
      </c>
      <c r="H216" s="26" t="s">
        <v>21</v>
      </c>
      <c r="I216" s="26">
        <f>SUM(I218)</f>
        <v>0</v>
      </c>
      <c r="J216" s="26">
        <f>SUM(J218)</f>
        <v>0</v>
      </c>
      <c r="K216" s="26" t="s">
        <v>21</v>
      </c>
      <c r="L216" s="26">
        <f>SUM(L218)</f>
        <v>0</v>
      </c>
    </row>
    <row r="217" spans="1:12" ht="13.5" customHeight="1">
      <c r="A217" s="3"/>
      <c r="B217" s="4" t="s">
        <v>162</v>
      </c>
      <c r="C217" s="3"/>
      <c r="D217" s="40"/>
      <c r="E217" s="40"/>
      <c r="F217" s="40"/>
      <c r="G217" s="40"/>
      <c r="H217" s="40"/>
      <c r="I217" s="40"/>
      <c r="J217" s="40"/>
      <c r="K217" s="40"/>
      <c r="L217" s="40"/>
    </row>
    <row r="218" spans="1:12" ht="23.25" customHeight="1">
      <c r="A218" s="3">
        <v>6310</v>
      </c>
      <c r="B218" s="4" t="s">
        <v>617</v>
      </c>
      <c r="C218" s="3" t="s">
        <v>618</v>
      </c>
      <c r="D218" s="26">
        <f>SUM(E218,F218)</f>
        <v>0</v>
      </c>
      <c r="E218" s="26" t="s">
        <v>21</v>
      </c>
      <c r="F218" s="26">
        <v>0</v>
      </c>
      <c r="G218" s="26">
        <f>SUM(H218,I218)</f>
        <v>0</v>
      </c>
      <c r="H218" s="26" t="s">
        <v>21</v>
      </c>
      <c r="I218" s="26">
        <v>0</v>
      </c>
      <c r="J218" s="26">
        <f>SUM(K218,L218)</f>
        <v>0</v>
      </c>
      <c r="K218" s="26" t="s">
        <v>21</v>
      </c>
      <c r="L218" s="26">
        <v>0</v>
      </c>
    </row>
    <row r="219" spans="1:12" ht="33.75" customHeight="1">
      <c r="A219" s="3">
        <v>6400</v>
      </c>
      <c r="B219" s="4" t="s">
        <v>619</v>
      </c>
      <c r="C219" s="3" t="s">
        <v>362</v>
      </c>
      <c r="D219" s="26">
        <f>SUM(D221:D224)</f>
        <v>0</v>
      </c>
      <c r="E219" s="26" t="s">
        <v>21</v>
      </c>
      <c r="F219" s="26">
        <f>SUM(F221:F224)</f>
        <v>0</v>
      </c>
      <c r="G219" s="26">
        <f>SUM(G221:G224)</f>
        <v>0</v>
      </c>
      <c r="H219" s="26" t="s">
        <v>21</v>
      </c>
      <c r="I219" s="26">
        <f>SUM(I221:I224)</f>
        <v>0</v>
      </c>
      <c r="J219" s="26">
        <f>SUM(J221:J224)</f>
        <v>-1413500</v>
      </c>
      <c r="K219" s="26" t="s">
        <v>21</v>
      </c>
      <c r="L219" s="26">
        <f>SUM(L221:L224)</f>
        <v>-1413500</v>
      </c>
    </row>
    <row r="220" spans="1:12" ht="16.5" customHeight="1">
      <c r="A220" s="3"/>
      <c r="B220" s="4" t="s">
        <v>162</v>
      </c>
      <c r="C220" s="3"/>
      <c r="D220" s="40"/>
      <c r="E220" s="40"/>
      <c r="F220" s="40"/>
      <c r="G220" s="40"/>
      <c r="H220" s="40"/>
      <c r="I220" s="40"/>
      <c r="J220" s="40"/>
      <c r="K220" s="40"/>
      <c r="L220" s="40"/>
    </row>
    <row r="221" spans="1:12" ht="19.5" customHeight="1">
      <c r="A221" s="3">
        <v>6410</v>
      </c>
      <c r="B221" s="4" t="s">
        <v>620</v>
      </c>
      <c r="C221" s="3" t="s">
        <v>621</v>
      </c>
      <c r="D221" s="26">
        <f>SUM(E221,F221)</f>
        <v>0</v>
      </c>
      <c r="E221" s="26" t="s">
        <v>21</v>
      </c>
      <c r="F221" s="26">
        <v>0</v>
      </c>
      <c r="G221" s="26">
        <f>SUM(H221,I221)</f>
        <v>0</v>
      </c>
      <c r="H221" s="26" t="s">
        <v>21</v>
      </c>
      <c r="I221" s="26">
        <v>0</v>
      </c>
      <c r="J221" s="26">
        <f>SUM(K221,L221)</f>
        <v>-1413500</v>
      </c>
      <c r="K221" s="26" t="s">
        <v>21</v>
      </c>
      <c r="L221" s="26">
        <v>-1413500</v>
      </c>
    </row>
    <row r="222" spans="1:12" ht="19.5" customHeight="1">
      <c r="A222" s="3">
        <v>6420</v>
      </c>
      <c r="B222" s="4" t="s">
        <v>622</v>
      </c>
      <c r="C222" s="3" t="s">
        <v>623</v>
      </c>
      <c r="D222" s="26">
        <f>SUM(E222,F222)</f>
        <v>0</v>
      </c>
      <c r="E222" s="26" t="s">
        <v>21</v>
      </c>
      <c r="F222" s="26">
        <v>0</v>
      </c>
      <c r="G222" s="26">
        <f>SUM(H222,I222)</f>
        <v>0</v>
      </c>
      <c r="H222" s="26" t="s">
        <v>21</v>
      </c>
      <c r="I222" s="26">
        <v>0</v>
      </c>
      <c r="J222" s="26">
        <f>SUM(K222,L222)</f>
        <v>0</v>
      </c>
      <c r="K222" s="26" t="s">
        <v>21</v>
      </c>
      <c r="L222" s="26">
        <v>0</v>
      </c>
    </row>
    <row r="223" spans="1:12" ht="30" customHeight="1">
      <c r="A223" s="3">
        <v>6430</v>
      </c>
      <c r="B223" s="4" t="s">
        <v>624</v>
      </c>
      <c r="C223" s="3" t="s">
        <v>625</v>
      </c>
      <c r="D223" s="26">
        <f>SUM(E223,F223)</f>
        <v>0</v>
      </c>
      <c r="E223" s="26" t="s">
        <v>21</v>
      </c>
      <c r="F223" s="26">
        <v>0</v>
      </c>
      <c r="G223" s="26">
        <f>SUM(H223,I223)</f>
        <v>0</v>
      </c>
      <c r="H223" s="26" t="s">
        <v>21</v>
      </c>
      <c r="I223" s="26">
        <v>0</v>
      </c>
      <c r="J223" s="26">
        <f>SUM(K223,L223)</f>
        <v>0</v>
      </c>
      <c r="K223" s="26" t="s">
        <v>21</v>
      </c>
      <c r="L223" s="26">
        <v>0</v>
      </c>
    </row>
    <row r="224" spans="1:12" ht="30" customHeight="1">
      <c r="A224" s="3">
        <v>6440</v>
      </c>
      <c r="B224" s="4" t="s">
        <v>626</v>
      </c>
      <c r="C224" s="3" t="s">
        <v>627</v>
      </c>
      <c r="D224" s="26">
        <f>SUM(E224,F224)</f>
        <v>0</v>
      </c>
      <c r="E224" s="26" t="s">
        <v>21</v>
      </c>
      <c r="F224" s="26">
        <v>0</v>
      </c>
      <c r="G224" s="26">
        <f>SUM(H224,I224)</f>
        <v>0</v>
      </c>
      <c r="H224" s="26" t="s">
        <v>21</v>
      </c>
      <c r="I224" s="26">
        <v>0</v>
      </c>
      <c r="J224" s="26">
        <f>SUM(K224,L224)</f>
        <v>0</v>
      </c>
      <c r="K224" s="26" t="s">
        <v>21</v>
      </c>
      <c r="L224" s="26">
        <v>0</v>
      </c>
    </row>
  </sheetData>
  <mergeCells count="12">
    <mergeCell ref="K1:L1"/>
    <mergeCell ref="A2:K2"/>
    <mergeCell ref="A3:K3"/>
    <mergeCell ref="A4:L4"/>
    <mergeCell ref="A5:K5"/>
    <mergeCell ref="K8:L8"/>
    <mergeCell ref="H8:I8"/>
    <mergeCell ref="E8:F8"/>
    <mergeCell ref="J7:L7"/>
    <mergeCell ref="G7:I7"/>
    <mergeCell ref="D7:F7"/>
    <mergeCell ref="B7:B9"/>
  </mergeCells>
  <pageMargins left="0.31496062992125984" right="0.31496062992125984" top="0.55118110236220474" bottom="0.31496062992125984" header="0.51181102362204722" footer="0.31496062992125984"/>
  <pageSetup paperSize="9"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7"/>
  <sheetViews>
    <sheetView zoomScaleSheetLayoutView="100" workbookViewId="0">
      <selection activeCell="A2" sqref="A2:K2"/>
    </sheetView>
  </sheetViews>
  <sheetFormatPr defaultRowHeight="15"/>
  <cols>
    <col min="1" max="1" width="7.5703125" style="1" customWidth="1"/>
    <col min="2" max="2" width="28" style="1" customWidth="1"/>
    <col min="3" max="3" width="14" style="1" customWidth="1"/>
    <col min="4" max="4" width="13.7109375" style="1" customWidth="1"/>
    <col min="5" max="5" width="15.7109375" style="1" customWidth="1"/>
    <col min="6" max="6" width="16.42578125" style="1" customWidth="1"/>
    <col min="7" max="7" width="15.85546875" style="1" customWidth="1"/>
    <col min="8" max="8" width="14" style="1" customWidth="1"/>
    <col min="9" max="9" width="14.42578125" style="1" customWidth="1"/>
    <col min="10" max="10" width="14.140625" style="1" customWidth="1"/>
    <col min="11" max="11" width="15.85546875" style="1" customWidth="1"/>
    <col min="12" max="14" width="19" style="1" customWidth="1"/>
    <col min="15" max="16384" width="9.140625" style="1"/>
  </cols>
  <sheetData>
    <row r="1" spans="1:12" ht="19.5" customHeight="1">
      <c r="J1" s="41" t="s">
        <v>723</v>
      </c>
      <c r="K1" s="38"/>
    </row>
    <row r="2" spans="1:12" ht="50.1" customHeight="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2" ht="15" customHeight="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2" ht="15" customHeight="1">
      <c r="A4" s="8" t="s">
        <v>628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5" customHeight="1">
      <c r="A5" s="8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</row>
    <row r="8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2" ht="15" customHeight="1">
      <c r="A9" s="12"/>
      <c r="B9" s="12"/>
      <c r="C9" s="15" t="s">
        <v>4</v>
      </c>
      <c r="D9" s="19"/>
      <c r="E9" s="16"/>
      <c r="F9" s="15" t="s">
        <v>5</v>
      </c>
      <c r="G9" s="19"/>
      <c r="H9" s="16"/>
      <c r="I9" s="15" t="s">
        <v>6</v>
      </c>
      <c r="J9" s="19"/>
      <c r="K9" s="16"/>
      <c r="L9" s="9"/>
    </row>
    <row r="10" spans="1:12" ht="39.950000000000003" customHeight="1">
      <c r="A10" s="13" t="s">
        <v>7</v>
      </c>
      <c r="B10" s="14"/>
      <c r="C10" s="13" t="s">
        <v>9</v>
      </c>
      <c r="D10" s="17" t="s">
        <v>629</v>
      </c>
      <c r="E10" s="18"/>
      <c r="F10" s="13" t="s">
        <v>9</v>
      </c>
      <c r="G10" s="17" t="s">
        <v>10</v>
      </c>
      <c r="H10" s="18"/>
      <c r="I10" s="13" t="s">
        <v>9</v>
      </c>
      <c r="J10" s="17" t="s">
        <v>10</v>
      </c>
      <c r="K10" s="18"/>
      <c r="L10" s="9"/>
    </row>
    <row r="11" spans="1:12" ht="20.100000000000001" customHeight="1">
      <c r="A11" s="13" t="s">
        <v>11</v>
      </c>
      <c r="B11" s="13"/>
      <c r="C11" s="13" t="s">
        <v>630</v>
      </c>
      <c r="D11" s="13" t="s">
        <v>16</v>
      </c>
      <c r="E11" s="13" t="s">
        <v>155</v>
      </c>
      <c r="F11" s="13" t="s">
        <v>631</v>
      </c>
      <c r="G11" s="13" t="s">
        <v>16</v>
      </c>
      <c r="H11" s="13" t="s">
        <v>155</v>
      </c>
      <c r="I11" s="13" t="s">
        <v>632</v>
      </c>
      <c r="J11" s="13" t="s">
        <v>16</v>
      </c>
      <c r="K11" s="13" t="s">
        <v>155</v>
      </c>
      <c r="L11" s="9"/>
    </row>
    <row r="12" spans="1:12" ht="15" customHeight="1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</row>
    <row r="13" spans="1:12" ht="39.950000000000003" customHeight="1">
      <c r="A13" s="3">
        <v>7000</v>
      </c>
      <c r="B13" s="4" t="s">
        <v>633</v>
      </c>
      <c r="C13" s="5">
        <f>SUM(D13:E13)</f>
        <v>-15693016.5</v>
      </c>
      <c r="D13" s="5">
        <f>Ekamutner!E11-Gorcarnakan_caxs!G11</f>
        <v>-764486</v>
      </c>
      <c r="E13" s="5">
        <f>Ekamutner!F11-Gorcarnakan_caxs!H11</f>
        <v>-14928530.5</v>
      </c>
      <c r="F13" s="5">
        <f>SUM(G13:H13)</f>
        <v>-15693016.5</v>
      </c>
      <c r="G13" s="5">
        <f>Ekamutner!H11-Gorcarnakan_caxs!J11</f>
        <v>-764486</v>
      </c>
      <c r="H13" s="5">
        <f>Ekamutner!I11-Gorcarnakan_caxs!K11</f>
        <v>-14928530.5</v>
      </c>
      <c r="I13" s="5">
        <f>SUM(J13:K13)</f>
        <v>16044608.199999988</v>
      </c>
      <c r="J13" s="5">
        <f>Ekamutner!K11-Gorcarnakan_caxs!M11</f>
        <v>16143623.199999988</v>
      </c>
      <c r="K13" s="5">
        <f>Ekamutner!L11-Gorcarnakan_caxs!N11</f>
        <v>-99015</v>
      </c>
    </row>
    <row r="17" spans="1:1" ht="39.950000000000003" customHeight="1">
      <c r="A17" s="2"/>
    </row>
  </sheetData>
  <mergeCells count="11">
    <mergeCell ref="J1:K1"/>
    <mergeCell ref="A2:K2"/>
    <mergeCell ref="A3:K3"/>
    <mergeCell ref="A4:L4"/>
    <mergeCell ref="A5:K5"/>
    <mergeCell ref="J10:K10"/>
    <mergeCell ref="G10:H10"/>
    <mergeCell ref="D10:E10"/>
    <mergeCell ref="I9:K9"/>
    <mergeCell ref="F9:H9"/>
    <mergeCell ref="C9:E9"/>
  </mergeCells>
  <pageMargins left="0.51181102362204722" right="0.31496062992125984" top="0.74803149606299213" bottom="0.70866141732283472" header="0.51181102362204722" footer="0.51181102362204722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0"/>
  <sheetViews>
    <sheetView tabSelected="1" zoomScaleSheetLayoutView="100" workbookViewId="0">
      <selection activeCell="A4" sqref="A4:L4"/>
    </sheetView>
  </sheetViews>
  <sheetFormatPr defaultRowHeight="15"/>
  <cols>
    <col min="1" max="1" width="6.42578125" style="1" customWidth="1"/>
    <col min="2" max="2" width="53.5703125" style="1" customWidth="1"/>
    <col min="3" max="3" width="5.85546875" style="1" customWidth="1"/>
    <col min="4" max="4" width="11.7109375" style="1" customWidth="1"/>
    <col min="5" max="5" width="11.42578125" style="1" customWidth="1"/>
    <col min="6" max="6" width="11.85546875" style="1" customWidth="1"/>
    <col min="7" max="7" width="11.7109375" style="1" customWidth="1"/>
    <col min="8" max="8" width="12.140625" style="1" customWidth="1"/>
    <col min="9" max="9" width="12" style="1" customWidth="1"/>
    <col min="10" max="10" width="13.140625" style="1" customWidth="1"/>
    <col min="11" max="11" width="13" style="1" customWidth="1"/>
    <col min="12" max="12" width="13.28515625" style="1" customWidth="1"/>
    <col min="13" max="14" width="19" style="1" customWidth="1"/>
    <col min="15" max="16384" width="9.140625" style="1"/>
  </cols>
  <sheetData>
    <row r="1" spans="1:13" ht="15.75">
      <c r="K1" s="41" t="s">
        <v>726</v>
      </c>
      <c r="L1" s="38"/>
    </row>
    <row r="2" spans="1:13" ht="34.5" customHeight="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3" ht="15" customHeight="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3" ht="15" customHeight="1">
      <c r="A4" s="8" t="s">
        <v>634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3" ht="15" customHeight="1">
      <c r="A5" s="8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</row>
    <row r="7" spans="1:13" ht="15" customHeight="1">
      <c r="A7" s="12" t="s">
        <v>353</v>
      </c>
      <c r="B7" s="20" t="s">
        <v>357</v>
      </c>
      <c r="C7" s="12"/>
      <c r="D7" s="15" t="s">
        <v>635</v>
      </c>
      <c r="E7" s="19"/>
      <c r="F7" s="16"/>
      <c r="G7" s="15" t="s">
        <v>636</v>
      </c>
      <c r="H7" s="19"/>
      <c r="I7" s="16"/>
      <c r="J7" s="15" t="s">
        <v>637</v>
      </c>
      <c r="K7" s="19"/>
      <c r="L7" s="16"/>
      <c r="M7" s="9"/>
    </row>
    <row r="8" spans="1:13" ht="25.5" customHeight="1">
      <c r="A8" s="13" t="s">
        <v>638</v>
      </c>
      <c r="B8" s="21"/>
      <c r="C8" s="13"/>
      <c r="D8" s="28" t="s">
        <v>720</v>
      </c>
      <c r="E8" s="17" t="s">
        <v>639</v>
      </c>
      <c r="F8" s="18"/>
      <c r="G8" s="28" t="s">
        <v>725</v>
      </c>
      <c r="H8" s="17" t="s">
        <v>640</v>
      </c>
      <c r="I8" s="18"/>
      <c r="J8" s="28" t="s">
        <v>724</v>
      </c>
      <c r="K8" s="15" t="s">
        <v>639</v>
      </c>
      <c r="L8" s="16"/>
      <c r="M8" s="9"/>
    </row>
    <row r="9" spans="1:13" ht="20.100000000000001" customHeight="1">
      <c r="A9" s="13"/>
      <c r="B9" s="22"/>
      <c r="C9" s="13" t="s">
        <v>638</v>
      </c>
      <c r="D9" s="13"/>
      <c r="E9" s="13" t="s">
        <v>14</v>
      </c>
      <c r="F9" s="13" t="s">
        <v>358</v>
      </c>
      <c r="G9" s="13"/>
      <c r="H9" s="13" t="s">
        <v>14</v>
      </c>
      <c r="I9" s="13" t="s">
        <v>358</v>
      </c>
      <c r="J9" s="13"/>
      <c r="K9" s="12" t="s">
        <v>14</v>
      </c>
      <c r="L9" s="12" t="s">
        <v>358</v>
      </c>
      <c r="M9" s="9"/>
    </row>
    <row r="10" spans="1:13" ht="15" customHeight="1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</row>
    <row r="11" spans="1:13" ht="27.75" customHeight="1">
      <c r="A11" s="3">
        <v>8000</v>
      </c>
      <c r="B11" s="4" t="s">
        <v>641</v>
      </c>
      <c r="C11" s="3"/>
      <c r="D11" s="26">
        <f t="shared" ref="D11:L11" si="0">SUM(D13,D73)</f>
        <v>15693016.500000002</v>
      </c>
      <c r="E11" s="26">
        <f t="shared" si="0"/>
        <v>764486</v>
      </c>
      <c r="F11" s="26">
        <f t="shared" si="0"/>
        <v>14928530.5</v>
      </c>
      <c r="G11" s="26">
        <f t="shared" si="0"/>
        <v>15693016.500000002</v>
      </c>
      <c r="H11" s="26">
        <f t="shared" si="0"/>
        <v>764486</v>
      </c>
      <c r="I11" s="26">
        <f t="shared" si="0"/>
        <v>14928530.5</v>
      </c>
      <c r="J11" s="26">
        <f t="shared" si="0"/>
        <v>-16044608.199999997</v>
      </c>
      <c r="K11" s="26">
        <f t="shared" si="0"/>
        <v>-16143623.199999999</v>
      </c>
      <c r="L11" s="26">
        <f t="shared" si="0"/>
        <v>99015</v>
      </c>
    </row>
    <row r="12" spans="1:13" ht="13.5" customHeight="1">
      <c r="A12" s="3"/>
      <c r="B12" s="4" t="s">
        <v>162</v>
      </c>
      <c r="C12" s="3"/>
      <c r="D12" s="40"/>
      <c r="E12" s="40"/>
      <c r="F12" s="40"/>
      <c r="G12" s="40"/>
      <c r="H12" s="40"/>
      <c r="I12" s="40"/>
      <c r="J12" s="40"/>
      <c r="K12" s="40"/>
      <c r="L12" s="40"/>
    </row>
    <row r="13" spans="1:13" ht="28.5" customHeight="1">
      <c r="A13" s="3">
        <v>8100</v>
      </c>
      <c r="B13" s="4" t="s">
        <v>642</v>
      </c>
      <c r="C13" s="3"/>
      <c r="D13" s="26">
        <f t="shared" ref="D13:L13" si="1">SUM(D15,D43)</f>
        <v>15693016.500000002</v>
      </c>
      <c r="E13" s="26">
        <f t="shared" si="1"/>
        <v>764486</v>
      </c>
      <c r="F13" s="26">
        <f t="shared" si="1"/>
        <v>14928530.5</v>
      </c>
      <c r="G13" s="26">
        <f t="shared" si="1"/>
        <v>15693016.500000002</v>
      </c>
      <c r="H13" s="26">
        <f t="shared" si="1"/>
        <v>764486</v>
      </c>
      <c r="I13" s="26">
        <f t="shared" si="1"/>
        <v>14928530.5</v>
      </c>
      <c r="J13" s="26">
        <f t="shared" si="1"/>
        <v>-16044608.199999997</v>
      </c>
      <c r="K13" s="26">
        <f t="shared" si="1"/>
        <v>-16143623.199999999</v>
      </c>
      <c r="L13" s="26">
        <f t="shared" si="1"/>
        <v>99015</v>
      </c>
    </row>
    <row r="14" spans="1:13" ht="16.5" customHeight="1">
      <c r="A14" s="3"/>
      <c r="B14" s="4" t="s">
        <v>162</v>
      </c>
      <c r="C14" s="3"/>
      <c r="D14" s="40"/>
      <c r="E14" s="40"/>
      <c r="F14" s="40"/>
      <c r="G14" s="40"/>
      <c r="H14" s="40"/>
      <c r="I14" s="40"/>
      <c r="J14" s="40"/>
      <c r="K14" s="40"/>
      <c r="L14" s="40"/>
    </row>
    <row r="15" spans="1:13" ht="17.25" customHeight="1">
      <c r="A15" s="3">
        <v>8110</v>
      </c>
      <c r="B15" s="4" t="s">
        <v>643</v>
      </c>
      <c r="C15" s="3"/>
      <c r="D15" s="26">
        <f t="shared" ref="D15:L15" si="2">SUM(D17,D21)</f>
        <v>0</v>
      </c>
      <c r="E15" s="26">
        <f t="shared" si="2"/>
        <v>0</v>
      </c>
      <c r="F15" s="26">
        <f t="shared" si="2"/>
        <v>0</v>
      </c>
      <c r="G15" s="26">
        <f t="shared" si="2"/>
        <v>0</v>
      </c>
      <c r="H15" s="26">
        <f t="shared" si="2"/>
        <v>0</v>
      </c>
      <c r="I15" s="26">
        <f t="shared" si="2"/>
        <v>0</v>
      </c>
      <c r="J15" s="26">
        <f t="shared" si="2"/>
        <v>0</v>
      </c>
      <c r="K15" s="26">
        <f t="shared" si="2"/>
        <v>0</v>
      </c>
      <c r="L15" s="26">
        <f t="shared" si="2"/>
        <v>0</v>
      </c>
    </row>
    <row r="16" spans="1:13" ht="15.75" customHeight="1">
      <c r="A16" s="3"/>
      <c r="B16" s="4" t="s">
        <v>162</v>
      </c>
      <c r="C16" s="3"/>
      <c r="D16" s="40"/>
      <c r="E16" s="40"/>
      <c r="F16" s="40"/>
      <c r="G16" s="40"/>
      <c r="H16" s="40"/>
      <c r="I16" s="40"/>
      <c r="J16" s="40"/>
      <c r="K16" s="40"/>
      <c r="L16" s="40"/>
    </row>
    <row r="17" spans="1:12" ht="32.25" customHeight="1">
      <c r="A17" s="3">
        <v>8111</v>
      </c>
      <c r="B17" s="4" t="s">
        <v>644</v>
      </c>
      <c r="C17" s="3"/>
      <c r="D17" s="26">
        <f>SUM(D19:D20)</f>
        <v>0</v>
      </c>
      <c r="E17" s="26" t="s">
        <v>21</v>
      </c>
      <c r="F17" s="26">
        <f>SUM(F19:F20)</f>
        <v>0</v>
      </c>
      <c r="G17" s="26">
        <f>SUM(G19:G20)</f>
        <v>0</v>
      </c>
      <c r="H17" s="26" t="s">
        <v>21</v>
      </c>
      <c r="I17" s="26">
        <f>SUM(I19:I20)</f>
        <v>0</v>
      </c>
      <c r="J17" s="26">
        <f>SUM(J19:J20)</f>
        <v>0</v>
      </c>
      <c r="K17" s="26" t="s">
        <v>21</v>
      </c>
      <c r="L17" s="26">
        <f>SUM(L19:L20)</f>
        <v>0</v>
      </c>
    </row>
    <row r="18" spans="1:12" ht="15" customHeight="1">
      <c r="A18" s="3"/>
      <c r="B18" s="4" t="s">
        <v>164</v>
      </c>
      <c r="C18" s="3"/>
      <c r="D18" s="40"/>
      <c r="E18" s="40"/>
      <c r="F18" s="40"/>
      <c r="G18" s="40"/>
      <c r="H18" s="40"/>
      <c r="I18" s="40"/>
      <c r="J18" s="40"/>
      <c r="K18" s="40"/>
      <c r="L18" s="40"/>
    </row>
    <row r="19" spans="1:12" ht="15" customHeight="1">
      <c r="A19" s="3">
        <v>8112</v>
      </c>
      <c r="B19" s="4" t="s">
        <v>645</v>
      </c>
      <c r="C19" s="3" t="s">
        <v>646</v>
      </c>
      <c r="D19" s="26">
        <f>SUM(E19,F19)</f>
        <v>0</v>
      </c>
      <c r="E19" s="26" t="s">
        <v>21</v>
      </c>
      <c r="F19" s="26">
        <v>0</v>
      </c>
      <c r="G19" s="26">
        <f>SUM(H19,I19)</f>
        <v>0</v>
      </c>
      <c r="H19" s="26" t="s">
        <v>21</v>
      </c>
      <c r="I19" s="26">
        <v>0</v>
      </c>
      <c r="J19" s="26">
        <f>SUM(K19,L19)</f>
        <v>0</v>
      </c>
      <c r="K19" s="26" t="s">
        <v>21</v>
      </c>
      <c r="L19" s="26">
        <v>0</v>
      </c>
    </row>
    <row r="20" spans="1:12" ht="13.5" customHeight="1">
      <c r="A20" s="3">
        <v>8113</v>
      </c>
      <c r="B20" s="4" t="s">
        <v>647</v>
      </c>
      <c r="C20" s="3" t="s">
        <v>648</v>
      </c>
      <c r="D20" s="26">
        <f>SUM(E20,F20)</f>
        <v>0</v>
      </c>
      <c r="E20" s="26" t="s">
        <v>21</v>
      </c>
      <c r="F20" s="26">
        <v>0</v>
      </c>
      <c r="G20" s="26">
        <f>SUM(H20,I20)</f>
        <v>0</v>
      </c>
      <c r="H20" s="26" t="s">
        <v>21</v>
      </c>
      <c r="I20" s="26">
        <v>0</v>
      </c>
      <c r="J20" s="26">
        <f>SUM(K20,L20)</f>
        <v>0</v>
      </c>
      <c r="K20" s="26" t="s">
        <v>21</v>
      </c>
      <c r="L20" s="26">
        <v>0</v>
      </c>
    </row>
    <row r="21" spans="1:12" ht="27.75" customHeight="1">
      <c r="A21" s="3">
        <v>8120</v>
      </c>
      <c r="B21" s="4" t="s">
        <v>649</v>
      </c>
      <c r="C21" s="3"/>
      <c r="D21" s="26">
        <f t="shared" ref="D21:L21" si="3">SUM(D23,D33)</f>
        <v>0</v>
      </c>
      <c r="E21" s="26">
        <f t="shared" si="3"/>
        <v>0</v>
      </c>
      <c r="F21" s="26">
        <f t="shared" si="3"/>
        <v>0</v>
      </c>
      <c r="G21" s="26">
        <f t="shared" si="3"/>
        <v>0</v>
      </c>
      <c r="H21" s="26">
        <f t="shared" si="3"/>
        <v>0</v>
      </c>
      <c r="I21" s="26">
        <f t="shared" si="3"/>
        <v>0</v>
      </c>
      <c r="J21" s="26">
        <f t="shared" si="3"/>
        <v>0</v>
      </c>
      <c r="K21" s="26">
        <f t="shared" si="3"/>
        <v>0</v>
      </c>
      <c r="L21" s="26">
        <f t="shared" si="3"/>
        <v>0</v>
      </c>
    </row>
    <row r="22" spans="1:12" ht="17.25" customHeight="1">
      <c r="A22" s="3"/>
      <c r="B22" s="4" t="s">
        <v>162</v>
      </c>
      <c r="C22" s="3"/>
      <c r="D22" s="40"/>
      <c r="E22" s="40"/>
      <c r="F22" s="40"/>
      <c r="G22" s="40"/>
      <c r="H22" s="40"/>
      <c r="I22" s="40"/>
      <c r="J22" s="40"/>
      <c r="K22" s="40"/>
      <c r="L22" s="40"/>
    </row>
    <row r="23" spans="1:12" ht="20.25" customHeight="1">
      <c r="A23" s="3">
        <v>8121</v>
      </c>
      <c r="B23" s="4" t="s">
        <v>650</v>
      </c>
      <c r="C23" s="3"/>
      <c r="D23" s="26">
        <f>SUM(D25,D29)</f>
        <v>0</v>
      </c>
      <c r="E23" s="26" t="s">
        <v>21</v>
      </c>
      <c r="F23" s="26">
        <f>SUM(F25,F29)</f>
        <v>0</v>
      </c>
      <c r="G23" s="26">
        <f>SUM(G25,G29)</f>
        <v>0</v>
      </c>
      <c r="H23" s="26" t="s">
        <v>21</v>
      </c>
      <c r="I23" s="26">
        <f>SUM(I25,I29)</f>
        <v>0</v>
      </c>
      <c r="J23" s="26">
        <f>SUM(J25,J29)</f>
        <v>0</v>
      </c>
      <c r="K23" s="26" t="s">
        <v>21</v>
      </c>
      <c r="L23" s="26">
        <f>SUM(L25,L29)</f>
        <v>0</v>
      </c>
    </row>
    <row r="24" spans="1:12" ht="16.5" customHeight="1">
      <c r="A24" s="3"/>
      <c r="B24" s="4" t="s">
        <v>164</v>
      </c>
      <c r="C24" s="3"/>
      <c r="D24" s="40"/>
      <c r="E24" s="40"/>
      <c r="F24" s="40"/>
      <c r="G24" s="40"/>
      <c r="H24" s="40"/>
      <c r="I24" s="40"/>
      <c r="J24" s="40"/>
      <c r="K24" s="40"/>
      <c r="L24" s="40"/>
    </row>
    <row r="25" spans="1:12" ht="18" customHeight="1">
      <c r="A25" s="3">
        <v>8122</v>
      </c>
      <c r="B25" s="4" t="s">
        <v>651</v>
      </c>
      <c r="C25" s="3" t="s">
        <v>652</v>
      </c>
      <c r="D25" s="26">
        <f>SUM(D27:D28)</f>
        <v>0</v>
      </c>
      <c r="E25" s="26" t="s">
        <v>21</v>
      </c>
      <c r="F25" s="26">
        <f>SUM(F27:F28)</f>
        <v>0</v>
      </c>
      <c r="G25" s="26">
        <f>SUM(G27:G28)</f>
        <v>0</v>
      </c>
      <c r="H25" s="26" t="s">
        <v>21</v>
      </c>
      <c r="I25" s="26">
        <f>SUM(I27:I28)</f>
        <v>0</v>
      </c>
      <c r="J25" s="26">
        <f>SUM(J27:J28)</f>
        <v>0</v>
      </c>
      <c r="K25" s="26" t="s">
        <v>21</v>
      </c>
      <c r="L25" s="26">
        <f>SUM(L27:L28)</f>
        <v>0</v>
      </c>
    </row>
    <row r="26" spans="1:12" ht="16.5" customHeight="1">
      <c r="A26" s="3"/>
      <c r="B26" s="4" t="s">
        <v>164</v>
      </c>
      <c r="C26" s="3"/>
      <c r="D26" s="40"/>
      <c r="E26" s="40"/>
      <c r="F26" s="40"/>
      <c r="G26" s="40"/>
      <c r="H26" s="40"/>
      <c r="I26" s="40"/>
      <c r="J26" s="40"/>
      <c r="K26" s="40"/>
      <c r="L26" s="40"/>
    </row>
    <row r="27" spans="1:12" ht="17.25" customHeight="1">
      <c r="A27" s="3">
        <v>8123</v>
      </c>
      <c r="B27" s="4" t="s">
        <v>653</v>
      </c>
      <c r="C27" s="3"/>
      <c r="D27" s="26">
        <f>SUM(E27,F27)</f>
        <v>0</v>
      </c>
      <c r="E27" s="26" t="s">
        <v>21</v>
      </c>
      <c r="F27" s="26">
        <v>0</v>
      </c>
      <c r="G27" s="26">
        <f>SUM(H27,I27)</f>
        <v>0</v>
      </c>
      <c r="H27" s="26" t="s">
        <v>21</v>
      </c>
      <c r="I27" s="26">
        <v>0</v>
      </c>
      <c r="J27" s="26">
        <f>SUM(K27,L27)</f>
        <v>0</v>
      </c>
      <c r="K27" s="26" t="s">
        <v>21</v>
      </c>
      <c r="L27" s="26">
        <v>0</v>
      </c>
    </row>
    <row r="28" spans="1:12" ht="15.75" customHeight="1">
      <c r="A28" s="3">
        <v>8124</v>
      </c>
      <c r="B28" s="4" t="s">
        <v>654</v>
      </c>
      <c r="C28" s="3"/>
      <c r="D28" s="26">
        <f>SUM(E28,F28)</f>
        <v>0</v>
      </c>
      <c r="E28" s="26" t="s">
        <v>21</v>
      </c>
      <c r="F28" s="26">
        <v>0</v>
      </c>
      <c r="G28" s="26">
        <f>SUM(H28,I28)</f>
        <v>0</v>
      </c>
      <c r="H28" s="26" t="s">
        <v>21</v>
      </c>
      <c r="I28" s="26">
        <v>0</v>
      </c>
      <c r="J28" s="26">
        <f>SUM(K28,L28)</f>
        <v>0</v>
      </c>
      <c r="K28" s="26" t="s">
        <v>21</v>
      </c>
      <c r="L28" s="26">
        <v>0</v>
      </c>
    </row>
    <row r="29" spans="1:12" ht="30" customHeight="1">
      <c r="A29" s="3">
        <v>8130</v>
      </c>
      <c r="B29" s="4" t="s">
        <v>655</v>
      </c>
      <c r="C29" s="3" t="s">
        <v>656</v>
      </c>
      <c r="D29" s="26">
        <f>SUM(D31:D32)</f>
        <v>0</v>
      </c>
      <c r="E29" s="26" t="s">
        <v>21</v>
      </c>
      <c r="F29" s="26">
        <f>SUM(F31:F32)</f>
        <v>0</v>
      </c>
      <c r="G29" s="26">
        <f>SUM(G31:G32)</f>
        <v>0</v>
      </c>
      <c r="H29" s="26" t="s">
        <v>21</v>
      </c>
      <c r="I29" s="26">
        <f>SUM(I31:I32)</f>
        <v>0</v>
      </c>
      <c r="J29" s="26">
        <f>SUM(J31:J32)</f>
        <v>0</v>
      </c>
      <c r="K29" s="26" t="s">
        <v>21</v>
      </c>
      <c r="L29" s="26">
        <f>SUM(L31:L32)</f>
        <v>0</v>
      </c>
    </row>
    <row r="30" spans="1:12" ht="16.5" customHeight="1">
      <c r="A30" s="3"/>
      <c r="B30" s="4" t="s">
        <v>164</v>
      </c>
      <c r="C30" s="3"/>
      <c r="D30" s="40"/>
      <c r="E30" s="40"/>
      <c r="F30" s="40"/>
      <c r="G30" s="40"/>
      <c r="H30" s="40"/>
      <c r="I30" s="40"/>
      <c r="J30" s="40"/>
      <c r="K30" s="40"/>
      <c r="L30" s="40"/>
    </row>
    <row r="31" spans="1:12" ht="15.75" customHeight="1">
      <c r="A31" s="3">
        <v>8131</v>
      </c>
      <c r="B31" s="4" t="s">
        <v>657</v>
      </c>
      <c r="C31" s="3"/>
      <c r="D31" s="26">
        <f>SUM(E31,F31)</f>
        <v>0</v>
      </c>
      <c r="E31" s="26" t="s">
        <v>21</v>
      </c>
      <c r="F31" s="26">
        <v>0</v>
      </c>
      <c r="G31" s="26">
        <f>SUM(H31,I31)</f>
        <v>0</v>
      </c>
      <c r="H31" s="26" t="s">
        <v>21</v>
      </c>
      <c r="I31" s="26">
        <v>0</v>
      </c>
      <c r="J31" s="26">
        <f>SUM(K31,L31)</f>
        <v>0</v>
      </c>
      <c r="K31" s="26" t="s">
        <v>21</v>
      </c>
      <c r="L31" s="26">
        <v>0</v>
      </c>
    </row>
    <row r="32" spans="1:12" ht="17.25" customHeight="1">
      <c r="A32" s="3">
        <v>8132</v>
      </c>
      <c r="B32" s="4" t="s">
        <v>658</v>
      </c>
      <c r="C32" s="3"/>
      <c r="D32" s="26">
        <f>SUM(E32,F32)</f>
        <v>0</v>
      </c>
      <c r="E32" s="26" t="s">
        <v>21</v>
      </c>
      <c r="F32" s="26">
        <v>0</v>
      </c>
      <c r="G32" s="26">
        <f>SUM(H32,I32)</f>
        <v>0</v>
      </c>
      <c r="H32" s="26" t="s">
        <v>21</v>
      </c>
      <c r="I32" s="26">
        <v>0</v>
      </c>
      <c r="J32" s="26">
        <f>SUM(K32,L32)</f>
        <v>0</v>
      </c>
      <c r="K32" s="26" t="s">
        <v>21</v>
      </c>
      <c r="L32" s="26">
        <v>0</v>
      </c>
    </row>
    <row r="33" spans="1:12" ht="18.75" customHeight="1">
      <c r="A33" s="3">
        <v>8140</v>
      </c>
      <c r="B33" s="4" t="s">
        <v>659</v>
      </c>
      <c r="C33" s="3"/>
      <c r="D33" s="26">
        <f t="shared" ref="D33:L33" si="4">SUM(D35,D39)</f>
        <v>0</v>
      </c>
      <c r="E33" s="26">
        <f t="shared" si="4"/>
        <v>0</v>
      </c>
      <c r="F33" s="26">
        <f t="shared" si="4"/>
        <v>0</v>
      </c>
      <c r="G33" s="26">
        <f t="shared" si="4"/>
        <v>0</v>
      </c>
      <c r="H33" s="26">
        <f t="shared" si="4"/>
        <v>0</v>
      </c>
      <c r="I33" s="26">
        <f t="shared" si="4"/>
        <v>0</v>
      </c>
      <c r="J33" s="26">
        <f t="shared" si="4"/>
        <v>0</v>
      </c>
      <c r="K33" s="26">
        <f t="shared" si="4"/>
        <v>0</v>
      </c>
      <c r="L33" s="26">
        <f t="shared" si="4"/>
        <v>0</v>
      </c>
    </row>
    <row r="34" spans="1:12" ht="15" customHeight="1">
      <c r="A34" s="3"/>
      <c r="B34" s="4" t="s">
        <v>164</v>
      </c>
      <c r="C34" s="3"/>
      <c r="D34" s="40"/>
      <c r="E34" s="40"/>
      <c r="F34" s="40"/>
      <c r="G34" s="40"/>
      <c r="H34" s="40"/>
      <c r="I34" s="40"/>
      <c r="J34" s="40"/>
      <c r="K34" s="40"/>
      <c r="L34" s="40"/>
    </row>
    <row r="35" spans="1:12" ht="27" customHeight="1">
      <c r="A35" s="3">
        <v>8141</v>
      </c>
      <c r="B35" s="4" t="s">
        <v>660</v>
      </c>
      <c r="C35" s="3" t="s">
        <v>652</v>
      </c>
      <c r="D35" s="26">
        <f t="shared" ref="D35:L35" si="5">SUM(D37:D38)</f>
        <v>0</v>
      </c>
      <c r="E35" s="26">
        <f t="shared" si="5"/>
        <v>0</v>
      </c>
      <c r="F35" s="26">
        <f t="shared" si="5"/>
        <v>0</v>
      </c>
      <c r="G35" s="26">
        <f t="shared" si="5"/>
        <v>0</v>
      </c>
      <c r="H35" s="26">
        <f t="shared" si="5"/>
        <v>0</v>
      </c>
      <c r="I35" s="26">
        <f t="shared" si="5"/>
        <v>0</v>
      </c>
      <c r="J35" s="26">
        <f t="shared" si="5"/>
        <v>0</v>
      </c>
      <c r="K35" s="26">
        <f t="shared" si="5"/>
        <v>0</v>
      </c>
      <c r="L35" s="26">
        <f t="shared" si="5"/>
        <v>0</v>
      </c>
    </row>
    <row r="36" spans="1:12" ht="16.5" customHeight="1">
      <c r="A36" s="3"/>
      <c r="B36" s="4" t="s">
        <v>164</v>
      </c>
      <c r="C36" s="3"/>
      <c r="D36" s="40"/>
      <c r="E36" s="40"/>
      <c r="F36" s="40"/>
      <c r="G36" s="40"/>
      <c r="H36" s="40"/>
      <c r="I36" s="40"/>
      <c r="J36" s="40"/>
      <c r="K36" s="40"/>
      <c r="L36" s="40"/>
    </row>
    <row r="37" spans="1:12" ht="17.25" customHeight="1">
      <c r="A37" s="3">
        <v>8142</v>
      </c>
      <c r="B37" s="4" t="s">
        <v>661</v>
      </c>
      <c r="C37" s="3"/>
      <c r="D37" s="26">
        <f>SUM(E37,F37)</f>
        <v>0</v>
      </c>
      <c r="E37" s="26">
        <v>0</v>
      </c>
      <c r="F37" s="26" t="s">
        <v>21</v>
      </c>
      <c r="G37" s="26">
        <f>SUM(H37,I37)</f>
        <v>0</v>
      </c>
      <c r="H37" s="26">
        <v>0</v>
      </c>
      <c r="I37" s="26" t="s">
        <v>21</v>
      </c>
      <c r="J37" s="26">
        <f>SUM(K37,L37)</f>
        <v>0</v>
      </c>
      <c r="K37" s="26">
        <v>0</v>
      </c>
      <c r="L37" s="26" t="s">
        <v>21</v>
      </c>
    </row>
    <row r="38" spans="1:12" ht="18" customHeight="1">
      <c r="A38" s="3">
        <v>8143</v>
      </c>
      <c r="B38" s="4" t="s">
        <v>662</v>
      </c>
      <c r="C38" s="3"/>
      <c r="D38" s="26">
        <f>SUM(E38,F38)</f>
        <v>0</v>
      </c>
      <c r="E38" s="26">
        <v>0</v>
      </c>
      <c r="F38" s="26" t="s">
        <v>21</v>
      </c>
      <c r="G38" s="26">
        <f>SUM(H38,I38)</f>
        <v>0</v>
      </c>
      <c r="H38" s="26">
        <v>0</v>
      </c>
      <c r="I38" s="26" t="s">
        <v>21</v>
      </c>
      <c r="J38" s="26">
        <f>SUM(K38,L38)</f>
        <v>0</v>
      </c>
      <c r="K38" s="26">
        <v>0</v>
      </c>
      <c r="L38" s="26" t="s">
        <v>21</v>
      </c>
    </row>
    <row r="39" spans="1:12" ht="25.5" customHeight="1">
      <c r="A39" s="3">
        <v>8150</v>
      </c>
      <c r="B39" s="4" t="s">
        <v>663</v>
      </c>
      <c r="C39" s="3" t="s">
        <v>656</v>
      </c>
      <c r="D39" s="26">
        <f t="shared" ref="D39:L39" si="6">SUM(D41:D42)</f>
        <v>0</v>
      </c>
      <c r="E39" s="26">
        <f t="shared" si="6"/>
        <v>0</v>
      </c>
      <c r="F39" s="26">
        <f t="shared" si="6"/>
        <v>0</v>
      </c>
      <c r="G39" s="26">
        <f t="shared" si="6"/>
        <v>0</v>
      </c>
      <c r="H39" s="26">
        <f t="shared" si="6"/>
        <v>0</v>
      </c>
      <c r="I39" s="26">
        <f t="shared" si="6"/>
        <v>0</v>
      </c>
      <c r="J39" s="26">
        <f t="shared" si="6"/>
        <v>0</v>
      </c>
      <c r="K39" s="26">
        <f t="shared" si="6"/>
        <v>0</v>
      </c>
      <c r="L39" s="26">
        <f t="shared" si="6"/>
        <v>0</v>
      </c>
    </row>
    <row r="40" spans="1:12" ht="14.25" customHeight="1">
      <c r="A40" s="3"/>
      <c r="B40" s="4" t="s">
        <v>164</v>
      </c>
      <c r="C40" s="3"/>
      <c r="D40" s="40"/>
      <c r="E40" s="40"/>
      <c r="F40" s="40"/>
      <c r="G40" s="40"/>
      <c r="H40" s="40"/>
      <c r="I40" s="40"/>
      <c r="J40" s="40"/>
      <c r="K40" s="40"/>
      <c r="L40" s="40"/>
    </row>
    <row r="41" spans="1:12" ht="18" customHeight="1">
      <c r="A41" s="3">
        <v>8151</v>
      </c>
      <c r="B41" s="4" t="s">
        <v>657</v>
      </c>
      <c r="C41" s="3"/>
      <c r="D41" s="26">
        <f>SUM(E41,F41)</f>
        <v>0</v>
      </c>
      <c r="E41" s="26">
        <v>0</v>
      </c>
      <c r="F41" s="26" t="s">
        <v>21</v>
      </c>
      <c r="G41" s="26">
        <f>SUM(H41,I41)</f>
        <v>0</v>
      </c>
      <c r="H41" s="26">
        <v>0</v>
      </c>
      <c r="I41" s="26" t="s">
        <v>21</v>
      </c>
      <c r="J41" s="26">
        <f>SUM(K41,L41)</f>
        <v>0</v>
      </c>
      <c r="K41" s="26">
        <v>0</v>
      </c>
      <c r="L41" s="26" t="s">
        <v>21</v>
      </c>
    </row>
    <row r="42" spans="1:12" ht="14.25" customHeight="1">
      <c r="A42" s="3">
        <v>8152</v>
      </c>
      <c r="B42" s="4" t="s">
        <v>664</v>
      </c>
      <c r="C42" s="3"/>
      <c r="D42" s="26">
        <f>SUM(E42,F42)</f>
        <v>0</v>
      </c>
      <c r="E42" s="26">
        <v>0</v>
      </c>
      <c r="F42" s="26" t="s">
        <v>21</v>
      </c>
      <c r="G42" s="26">
        <f>SUM(H42,I42)</f>
        <v>0</v>
      </c>
      <c r="H42" s="26">
        <v>0</v>
      </c>
      <c r="I42" s="26" t="s">
        <v>21</v>
      </c>
      <c r="J42" s="26">
        <f>SUM(K42,L42)</f>
        <v>0</v>
      </c>
      <c r="K42" s="26">
        <v>0</v>
      </c>
      <c r="L42" s="26" t="s">
        <v>21</v>
      </c>
    </row>
    <row r="43" spans="1:12" ht="30.75" customHeight="1">
      <c r="A43" s="3">
        <v>8160</v>
      </c>
      <c r="B43" s="4" t="s">
        <v>665</v>
      </c>
      <c r="C43" s="3"/>
      <c r="D43" s="26">
        <f t="shared" ref="D43:L43" si="7">SUM(D45,D50,D54,D69,D70,D71)</f>
        <v>15693016.500000002</v>
      </c>
      <c r="E43" s="26">
        <f t="shared" si="7"/>
        <v>764486</v>
      </c>
      <c r="F43" s="26">
        <f t="shared" si="7"/>
        <v>14928530.5</v>
      </c>
      <c r="G43" s="26">
        <f t="shared" si="7"/>
        <v>15693016.500000002</v>
      </c>
      <c r="H43" s="26">
        <f t="shared" si="7"/>
        <v>764486</v>
      </c>
      <c r="I43" s="26">
        <f t="shared" si="7"/>
        <v>14928530.5</v>
      </c>
      <c r="J43" s="26">
        <f t="shared" si="7"/>
        <v>-16044608.199999997</v>
      </c>
      <c r="K43" s="26">
        <f t="shared" si="7"/>
        <v>-16143623.199999999</v>
      </c>
      <c r="L43" s="26">
        <f t="shared" si="7"/>
        <v>99015</v>
      </c>
    </row>
    <row r="44" spans="1:12" ht="15" customHeight="1">
      <c r="A44" s="3"/>
      <c r="B44" s="4" t="s">
        <v>162</v>
      </c>
      <c r="C44" s="3"/>
      <c r="D44" s="40"/>
      <c r="E44" s="40"/>
      <c r="F44" s="40"/>
      <c r="G44" s="40"/>
      <c r="H44" s="40"/>
      <c r="I44" s="40"/>
      <c r="J44" s="40"/>
      <c r="K44" s="40"/>
      <c r="L44" s="40"/>
    </row>
    <row r="45" spans="1:12" ht="28.5" customHeight="1">
      <c r="A45" s="3">
        <v>8161</v>
      </c>
      <c r="B45" s="4" t="s">
        <v>666</v>
      </c>
      <c r="C45" s="3"/>
      <c r="D45" s="26">
        <f>SUM(D47:D49)</f>
        <v>0</v>
      </c>
      <c r="E45" s="26" t="s">
        <v>21</v>
      </c>
      <c r="F45" s="26">
        <f>SUM(F47:F49)</f>
        <v>0</v>
      </c>
      <c r="G45" s="26">
        <f>SUM(G47:G49)</f>
        <v>0</v>
      </c>
      <c r="H45" s="26" t="s">
        <v>21</v>
      </c>
      <c r="I45" s="26">
        <f>SUM(I48:I49)</f>
        <v>0</v>
      </c>
      <c r="J45" s="26">
        <f>SUM(J47:J49)</f>
        <v>0</v>
      </c>
      <c r="K45" s="26" t="s">
        <v>21</v>
      </c>
      <c r="L45" s="26">
        <f>SUM(L48:L49)</f>
        <v>0</v>
      </c>
    </row>
    <row r="46" spans="1:12" ht="15" customHeight="1">
      <c r="A46" s="3"/>
      <c r="B46" s="4" t="s">
        <v>164</v>
      </c>
      <c r="C46" s="3"/>
      <c r="D46" s="40"/>
      <c r="E46" s="40"/>
      <c r="F46" s="40"/>
      <c r="G46" s="40"/>
      <c r="H46" s="40"/>
      <c r="I46" s="40"/>
      <c r="J46" s="40"/>
      <c r="K46" s="40"/>
      <c r="L46" s="40"/>
    </row>
    <row r="47" spans="1:12" ht="39.950000000000003" customHeight="1">
      <c r="A47" s="3">
        <v>8162</v>
      </c>
      <c r="B47" s="4" t="s">
        <v>667</v>
      </c>
      <c r="C47" s="3" t="s">
        <v>668</v>
      </c>
      <c r="D47" s="26">
        <f>SUM(E47,F47)</f>
        <v>0</v>
      </c>
      <c r="E47" s="26" t="s">
        <v>21</v>
      </c>
      <c r="F47" s="26"/>
      <c r="G47" s="26">
        <f>SUM(H47,I47)</f>
        <v>0</v>
      </c>
      <c r="H47" s="26" t="s">
        <v>21</v>
      </c>
      <c r="I47" s="26"/>
      <c r="J47" s="26">
        <f>SUM(K47,L47)</f>
        <v>0</v>
      </c>
      <c r="K47" s="26" t="s">
        <v>21</v>
      </c>
      <c r="L47" s="26"/>
    </row>
    <row r="48" spans="1:12" ht="39.950000000000003" customHeight="1">
      <c r="A48" s="3">
        <v>8163</v>
      </c>
      <c r="B48" s="4" t="s">
        <v>669</v>
      </c>
      <c r="C48" s="3" t="s">
        <v>668</v>
      </c>
      <c r="D48" s="26">
        <f>SUM(E48,F48)</f>
        <v>0</v>
      </c>
      <c r="E48" s="26" t="s">
        <v>21</v>
      </c>
      <c r="F48" s="26">
        <v>0</v>
      </c>
      <c r="G48" s="26">
        <f>SUM(H48,I48)</f>
        <v>0</v>
      </c>
      <c r="H48" s="26" t="s">
        <v>21</v>
      </c>
      <c r="I48" s="26">
        <v>0</v>
      </c>
      <c r="J48" s="26">
        <f>SUM(K48,L48)</f>
        <v>0</v>
      </c>
      <c r="K48" s="26" t="s">
        <v>21</v>
      </c>
      <c r="L48" s="26">
        <v>0</v>
      </c>
    </row>
    <row r="49" spans="1:12" ht="27" customHeight="1">
      <c r="A49" s="3">
        <v>8164</v>
      </c>
      <c r="B49" s="4" t="s">
        <v>670</v>
      </c>
      <c r="C49" s="3" t="s">
        <v>671</v>
      </c>
      <c r="D49" s="26">
        <f>SUM(E49,F49)</f>
        <v>0</v>
      </c>
      <c r="E49" s="26" t="s">
        <v>21</v>
      </c>
      <c r="F49" s="26">
        <v>0</v>
      </c>
      <c r="G49" s="26">
        <f>SUM(H49,I49)</f>
        <v>0</v>
      </c>
      <c r="H49" s="26" t="s">
        <v>21</v>
      </c>
      <c r="I49" s="26">
        <v>0</v>
      </c>
      <c r="J49" s="26">
        <f>SUM(K49,L49)</f>
        <v>0</v>
      </c>
      <c r="K49" s="26" t="s">
        <v>21</v>
      </c>
      <c r="L49" s="26">
        <v>0</v>
      </c>
    </row>
    <row r="50" spans="1:12" ht="18.75" customHeight="1">
      <c r="A50" s="3">
        <v>8170</v>
      </c>
      <c r="B50" s="4" t="s">
        <v>672</v>
      </c>
      <c r="C50" s="3"/>
      <c r="D50" s="26">
        <f t="shared" ref="D50:L50" si="8">SUM(D52:D53)</f>
        <v>0</v>
      </c>
      <c r="E50" s="26">
        <f t="shared" si="8"/>
        <v>0</v>
      </c>
      <c r="F50" s="26">
        <f t="shared" si="8"/>
        <v>0</v>
      </c>
      <c r="G50" s="26">
        <f t="shared" si="8"/>
        <v>0</v>
      </c>
      <c r="H50" s="26">
        <f t="shared" si="8"/>
        <v>0</v>
      </c>
      <c r="I50" s="26">
        <f t="shared" si="8"/>
        <v>0</v>
      </c>
      <c r="J50" s="26">
        <f t="shared" si="8"/>
        <v>0</v>
      </c>
      <c r="K50" s="26">
        <f t="shared" si="8"/>
        <v>0</v>
      </c>
      <c r="L50" s="26">
        <f t="shared" si="8"/>
        <v>0</v>
      </c>
    </row>
    <row r="51" spans="1:12" ht="18" customHeight="1">
      <c r="A51" s="3"/>
      <c r="B51" s="4" t="s">
        <v>164</v>
      </c>
      <c r="C51" s="3"/>
      <c r="D51" s="40"/>
      <c r="E51" s="40"/>
      <c r="F51" s="40"/>
      <c r="G51" s="40"/>
      <c r="H51" s="40"/>
      <c r="I51" s="40"/>
      <c r="J51" s="40"/>
      <c r="K51" s="40"/>
      <c r="L51" s="40"/>
    </row>
    <row r="52" spans="1:12" ht="27.75" customHeight="1">
      <c r="A52" s="3">
        <v>8171</v>
      </c>
      <c r="B52" s="4" t="s">
        <v>673</v>
      </c>
      <c r="C52" s="3" t="s">
        <v>674</v>
      </c>
      <c r="D52" s="26">
        <f>SUM(E52,F52)</f>
        <v>0</v>
      </c>
      <c r="E52" s="26">
        <v>0</v>
      </c>
      <c r="F52" s="26"/>
      <c r="G52" s="26">
        <f>SUM(H52,I52)</f>
        <v>0</v>
      </c>
      <c r="H52" s="26">
        <v>0</v>
      </c>
      <c r="I52" s="26"/>
      <c r="J52" s="26">
        <f>SUM(K52,L52)</f>
        <v>0</v>
      </c>
      <c r="K52" s="26">
        <v>0</v>
      </c>
      <c r="L52" s="26"/>
    </row>
    <row r="53" spans="1:12" ht="15.75" customHeight="1">
      <c r="A53" s="3">
        <v>8172</v>
      </c>
      <c r="B53" s="4" t="s">
        <v>675</v>
      </c>
      <c r="C53" s="3" t="s">
        <v>676</v>
      </c>
      <c r="D53" s="26">
        <f>SUM(E53,F53)</f>
        <v>0</v>
      </c>
      <c r="E53" s="26">
        <v>0</v>
      </c>
      <c r="F53" s="26"/>
      <c r="G53" s="26">
        <f>SUM(H53,I53)</f>
        <v>0</v>
      </c>
      <c r="H53" s="26">
        <v>0</v>
      </c>
      <c r="I53" s="26"/>
      <c r="J53" s="26">
        <f>SUM(K53,L53)</f>
        <v>0</v>
      </c>
      <c r="K53" s="26">
        <v>0</v>
      </c>
      <c r="L53" s="26"/>
    </row>
    <row r="54" spans="1:12" ht="30.75" customHeight="1">
      <c r="A54" s="3">
        <v>8190</v>
      </c>
      <c r="B54" s="4" t="s">
        <v>677</v>
      </c>
      <c r="C54" s="3"/>
      <c r="D54" s="26">
        <f>D56+D62-D59</f>
        <v>15693016.500000002</v>
      </c>
      <c r="E54" s="26">
        <f>E56+E62-E59</f>
        <v>764486</v>
      </c>
      <c r="F54" s="26">
        <f>F62</f>
        <v>14928530.5</v>
      </c>
      <c r="G54" s="26">
        <f>G56+G62-G59</f>
        <v>15693016.500000002</v>
      </c>
      <c r="H54" s="26">
        <f>H56+H62-H59</f>
        <v>764486</v>
      </c>
      <c r="I54" s="26">
        <f>I62</f>
        <v>14928530.5</v>
      </c>
      <c r="J54" s="26">
        <f>J56+J62-J59</f>
        <v>15697916.500000002</v>
      </c>
      <c r="K54" s="26">
        <f>K56+K62-K59</f>
        <v>764486</v>
      </c>
      <c r="L54" s="26">
        <f>L62</f>
        <v>14933430.5</v>
      </c>
    </row>
    <row r="55" spans="1:12" ht="15" customHeight="1">
      <c r="A55" s="3"/>
      <c r="B55" s="4" t="s">
        <v>162</v>
      </c>
      <c r="C55" s="3"/>
      <c r="D55" s="40"/>
      <c r="E55" s="40"/>
      <c r="F55" s="40"/>
      <c r="G55" s="40"/>
      <c r="H55" s="40"/>
      <c r="I55" s="40"/>
      <c r="J55" s="40"/>
      <c r="K55" s="40"/>
      <c r="L55" s="40"/>
    </row>
    <row r="56" spans="1:12" ht="30.75" customHeight="1">
      <c r="A56" s="3">
        <v>8191</v>
      </c>
      <c r="B56" s="4" t="s">
        <v>678</v>
      </c>
      <c r="C56" s="3" t="s">
        <v>679</v>
      </c>
      <c r="D56" s="26">
        <f>SUM(D60,D61)</f>
        <v>10232789.1</v>
      </c>
      <c r="E56" s="26">
        <f>SUM(E60,E61)</f>
        <v>10232789.1</v>
      </c>
      <c r="F56" s="26" t="s">
        <v>21</v>
      </c>
      <c r="G56" s="26">
        <f>SUM(G60,G61)</f>
        <v>10232789.1</v>
      </c>
      <c r="H56" s="26">
        <f>SUM(H60,H61)</f>
        <v>10232789.1</v>
      </c>
      <c r="I56" s="26" t="s">
        <v>21</v>
      </c>
      <c r="J56" s="26">
        <f>SUM(J60,J61)</f>
        <v>10237689.1</v>
      </c>
      <c r="K56" s="26">
        <f>SUM(K60,K61)</f>
        <v>10237689.1</v>
      </c>
      <c r="L56" s="26" t="s">
        <v>21</v>
      </c>
    </row>
    <row r="57" spans="1:12" ht="16.5" customHeight="1">
      <c r="A57" s="3"/>
      <c r="B57" s="4" t="s">
        <v>164</v>
      </c>
      <c r="C57" s="3"/>
      <c r="D57" s="40"/>
      <c r="E57" s="40"/>
      <c r="F57" s="40"/>
      <c r="G57" s="40"/>
      <c r="H57" s="40"/>
      <c r="I57" s="40"/>
      <c r="J57" s="40"/>
      <c r="K57" s="40"/>
      <c r="L57" s="40"/>
    </row>
    <row r="58" spans="1:12" ht="39.950000000000003" customHeight="1">
      <c r="A58" s="3">
        <v>8192</v>
      </c>
      <c r="B58" s="4" t="s">
        <v>680</v>
      </c>
      <c r="C58" s="3"/>
      <c r="D58" s="26">
        <f>SUM(E58,F58)</f>
        <v>764486</v>
      </c>
      <c r="E58" s="26">
        <v>764486</v>
      </c>
      <c r="F58" s="26" t="s">
        <v>21</v>
      </c>
      <c r="G58" s="26">
        <f>SUM(H58,I58)</f>
        <v>764486</v>
      </c>
      <c r="H58" s="26">
        <v>764486</v>
      </c>
      <c r="I58" s="26" t="s">
        <v>21</v>
      </c>
      <c r="J58" s="26">
        <f>SUM(K58,L58)</f>
        <v>764486</v>
      </c>
      <c r="K58" s="26">
        <v>764486</v>
      </c>
      <c r="L58" s="26" t="s">
        <v>21</v>
      </c>
    </row>
    <row r="59" spans="1:12" ht="29.25" customHeight="1">
      <c r="A59" s="3">
        <v>8193</v>
      </c>
      <c r="B59" s="4" t="s">
        <v>681</v>
      </c>
      <c r="C59" s="3"/>
      <c r="D59" s="26">
        <f>D56-D58</f>
        <v>9468303.0999999996</v>
      </c>
      <c r="E59" s="26">
        <f>E56-E58</f>
        <v>9468303.0999999996</v>
      </c>
      <c r="F59" s="26" t="s">
        <v>21</v>
      </c>
      <c r="G59" s="26">
        <f>G56-G58</f>
        <v>9468303.0999999996</v>
      </c>
      <c r="H59" s="26">
        <f>H56-H58</f>
        <v>9468303.0999999996</v>
      </c>
      <c r="I59" s="26" t="s">
        <v>21</v>
      </c>
      <c r="J59" s="26">
        <f>J56-J58</f>
        <v>9473203.0999999996</v>
      </c>
      <c r="K59" s="26">
        <f>K56-K58</f>
        <v>9473203.0999999996</v>
      </c>
      <c r="L59" s="26" t="s">
        <v>21</v>
      </c>
    </row>
    <row r="60" spans="1:12" ht="33" customHeight="1">
      <c r="A60" s="3">
        <v>8194</v>
      </c>
      <c r="B60" s="4" t="s">
        <v>682</v>
      </c>
      <c r="C60" s="3" t="s">
        <v>683</v>
      </c>
      <c r="D60" s="26">
        <f>SUM(E60,F60)</f>
        <v>10232789.1</v>
      </c>
      <c r="E60" s="26">
        <v>10232789.1</v>
      </c>
      <c r="F60" s="26" t="s">
        <v>21</v>
      </c>
      <c r="G60" s="26">
        <f>SUM(H60,I60)</f>
        <v>10232789.1</v>
      </c>
      <c r="H60" s="26">
        <v>10232789.1</v>
      </c>
      <c r="I60" s="26" t="s">
        <v>21</v>
      </c>
      <c r="J60" s="26">
        <f>SUM(K60,L60)</f>
        <v>10232789.1</v>
      </c>
      <c r="K60" s="26">
        <v>10232789.1</v>
      </c>
      <c r="L60" s="26" t="s">
        <v>21</v>
      </c>
    </row>
    <row r="61" spans="1:12" ht="39.950000000000003" customHeight="1">
      <c r="A61" s="3">
        <v>8195</v>
      </c>
      <c r="B61" s="4" t="s">
        <v>684</v>
      </c>
      <c r="C61" s="3" t="s">
        <v>685</v>
      </c>
      <c r="D61" s="26">
        <f>SUM(E61,F61)</f>
        <v>0</v>
      </c>
      <c r="E61" s="26">
        <v>0</v>
      </c>
      <c r="F61" s="26" t="s">
        <v>21</v>
      </c>
      <c r="G61" s="26">
        <f>SUM(H61,I61)</f>
        <v>0</v>
      </c>
      <c r="H61" s="26">
        <v>0</v>
      </c>
      <c r="I61" s="26" t="s">
        <v>21</v>
      </c>
      <c r="J61" s="26">
        <f>SUM(K61,L61)</f>
        <v>4900</v>
      </c>
      <c r="K61" s="26">
        <v>4900</v>
      </c>
      <c r="L61" s="26" t="s">
        <v>21</v>
      </c>
    </row>
    <row r="62" spans="1:12" ht="33" customHeight="1">
      <c r="A62" s="3">
        <v>8196</v>
      </c>
      <c r="B62" s="4" t="s">
        <v>686</v>
      </c>
      <c r="C62" s="3" t="s">
        <v>687</v>
      </c>
      <c r="D62" s="26">
        <f t="shared" ref="D62:L62" si="9">SUM(D64,D68)</f>
        <v>14928530.5</v>
      </c>
      <c r="E62" s="26">
        <f t="shared" si="9"/>
        <v>0</v>
      </c>
      <c r="F62" s="26">
        <f t="shared" si="9"/>
        <v>14928530.5</v>
      </c>
      <c r="G62" s="26">
        <f t="shared" si="9"/>
        <v>14928530.5</v>
      </c>
      <c r="H62" s="26">
        <f t="shared" si="9"/>
        <v>0</v>
      </c>
      <c r="I62" s="26">
        <f t="shared" si="9"/>
        <v>14928530.5</v>
      </c>
      <c r="J62" s="26">
        <f t="shared" si="9"/>
        <v>14933430.5</v>
      </c>
      <c r="K62" s="26">
        <f t="shared" si="9"/>
        <v>0</v>
      </c>
      <c r="L62" s="26">
        <f t="shared" si="9"/>
        <v>14933430.5</v>
      </c>
    </row>
    <row r="63" spans="1:12" ht="17.25" customHeight="1">
      <c r="A63" s="3"/>
      <c r="B63" s="4" t="s">
        <v>164</v>
      </c>
      <c r="C63" s="3"/>
      <c r="D63" s="40"/>
      <c r="E63" s="40"/>
      <c r="F63" s="40"/>
      <c r="G63" s="40"/>
      <c r="H63" s="40"/>
      <c r="I63" s="40"/>
      <c r="J63" s="40"/>
      <c r="K63" s="40"/>
      <c r="L63" s="40"/>
    </row>
    <row r="64" spans="1:12" ht="39.950000000000003" customHeight="1">
      <c r="A64" s="3">
        <v>8197</v>
      </c>
      <c r="B64" s="4" t="s">
        <v>688</v>
      </c>
      <c r="C64" s="3"/>
      <c r="D64" s="26">
        <f>SUM(D66,D67)</f>
        <v>5460227.4000000004</v>
      </c>
      <c r="E64" s="26" t="s">
        <v>21</v>
      </c>
      <c r="F64" s="26">
        <f>SUM(F66,F67)</f>
        <v>5460227.4000000004</v>
      </c>
      <c r="G64" s="26">
        <f>SUM(G66,G67)</f>
        <v>5460227.4000000004</v>
      </c>
      <c r="H64" s="26" t="s">
        <v>21</v>
      </c>
      <c r="I64" s="26">
        <f>SUM(I66,I67)</f>
        <v>5460227.4000000004</v>
      </c>
      <c r="J64" s="26">
        <f>SUM(J66,J67)</f>
        <v>5460227.4000000004</v>
      </c>
      <c r="K64" s="26" t="s">
        <v>21</v>
      </c>
      <c r="L64" s="26">
        <f>SUM(L66,L67)</f>
        <v>5460227.4000000004</v>
      </c>
    </row>
    <row r="65" spans="1:12" ht="16.5" customHeight="1">
      <c r="A65" s="3"/>
      <c r="B65" s="4" t="s">
        <v>162</v>
      </c>
      <c r="C65" s="3"/>
      <c r="D65" s="40"/>
      <c r="E65" s="40"/>
      <c r="F65" s="40"/>
      <c r="G65" s="40"/>
      <c r="H65" s="40"/>
      <c r="I65" s="40"/>
      <c r="J65" s="40"/>
      <c r="K65" s="40"/>
      <c r="L65" s="40"/>
    </row>
    <row r="66" spans="1:12" ht="30.75" customHeight="1">
      <c r="A66" s="3">
        <v>8198</v>
      </c>
      <c r="B66" s="4" t="s">
        <v>689</v>
      </c>
      <c r="C66" s="3" t="s">
        <v>690</v>
      </c>
      <c r="D66" s="26">
        <f>SUM(E66,F66)</f>
        <v>5460227.4000000004</v>
      </c>
      <c r="E66" s="26" t="s">
        <v>21</v>
      </c>
      <c r="F66" s="26">
        <v>5460227.4000000004</v>
      </c>
      <c r="G66" s="26">
        <f>SUM(H66,I66)</f>
        <v>5460227.4000000004</v>
      </c>
      <c r="H66" s="26" t="s">
        <v>21</v>
      </c>
      <c r="I66" s="26">
        <v>5460227.4000000004</v>
      </c>
      <c r="J66" s="26">
        <f t="shared" ref="J66:J72" si="10">SUM(K66,L66)</f>
        <v>5460227.4000000004</v>
      </c>
      <c r="K66" s="26" t="s">
        <v>21</v>
      </c>
      <c r="L66" s="26">
        <v>5460227.4000000004</v>
      </c>
    </row>
    <row r="67" spans="1:12" ht="39.950000000000003" customHeight="1">
      <c r="A67" s="3">
        <v>8199</v>
      </c>
      <c r="B67" s="4" t="s">
        <v>691</v>
      </c>
      <c r="C67" s="3" t="s">
        <v>692</v>
      </c>
      <c r="D67" s="26">
        <f>SUM(E67,F67)</f>
        <v>0</v>
      </c>
      <c r="E67" s="26" t="s">
        <v>21</v>
      </c>
      <c r="F67" s="26">
        <v>0</v>
      </c>
      <c r="G67" s="26">
        <f>SUM(H67,I67)</f>
        <v>0</v>
      </c>
      <c r="H67" s="26" t="s">
        <v>21</v>
      </c>
      <c r="I67" s="26">
        <v>0</v>
      </c>
      <c r="J67" s="26">
        <f t="shared" si="10"/>
        <v>0</v>
      </c>
      <c r="K67" s="26" t="s">
        <v>21</v>
      </c>
      <c r="L67" s="26">
        <v>0</v>
      </c>
    </row>
    <row r="68" spans="1:12" ht="39.950000000000003" customHeight="1">
      <c r="A68" s="3">
        <v>8200</v>
      </c>
      <c r="B68" s="4" t="s">
        <v>693</v>
      </c>
      <c r="C68" s="3"/>
      <c r="D68" s="26">
        <f>SUM(E68,F68)</f>
        <v>9468303.0999999996</v>
      </c>
      <c r="E68" s="26" t="s">
        <v>21</v>
      </c>
      <c r="F68" s="26">
        <f>E56-E58</f>
        <v>9468303.0999999996</v>
      </c>
      <c r="G68" s="26">
        <f>SUM(H68,I68)</f>
        <v>9468303.0999999996</v>
      </c>
      <c r="H68" s="26" t="s">
        <v>21</v>
      </c>
      <c r="I68" s="26">
        <f>H56-H58</f>
        <v>9468303.0999999996</v>
      </c>
      <c r="J68" s="26">
        <f t="shared" si="10"/>
        <v>9473203.0999999996</v>
      </c>
      <c r="K68" s="26" t="s">
        <v>21</v>
      </c>
      <c r="L68" s="26">
        <f>K56-K58</f>
        <v>9473203.0999999996</v>
      </c>
    </row>
    <row r="69" spans="1:12" ht="31.5" customHeight="1">
      <c r="A69" s="3">
        <v>8201</v>
      </c>
      <c r="B69" s="4" t="s">
        <v>694</v>
      </c>
      <c r="C69" s="3"/>
      <c r="D69" s="40" t="s">
        <v>21</v>
      </c>
      <c r="E69" s="40" t="s">
        <v>21</v>
      </c>
      <c r="F69" s="40" t="s">
        <v>21</v>
      </c>
      <c r="G69" s="40" t="s">
        <v>21</v>
      </c>
      <c r="H69" s="40" t="s">
        <v>21</v>
      </c>
      <c r="I69" s="40" t="s">
        <v>21</v>
      </c>
      <c r="J69" s="26">
        <f t="shared" si="10"/>
        <v>0</v>
      </c>
      <c r="K69" s="26">
        <v>0</v>
      </c>
      <c r="L69" s="26">
        <v>0</v>
      </c>
    </row>
    <row r="70" spans="1:12" ht="39.950000000000003" customHeight="1">
      <c r="A70" s="3">
        <v>8202</v>
      </c>
      <c r="B70" s="4" t="s">
        <v>695</v>
      </c>
      <c r="C70" s="3"/>
      <c r="D70" s="26">
        <f>SUM(E70,F70)</f>
        <v>0</v>
      </c>
      <c r="E70" s="26" t="s">
        <v>21</v>
      </c>
      <c r="F70" s="26" t="s">
        <v>161</v>
      </c>
      <c r="G70" s="26">
        <f>SUM(H70,I70)</f>
        <v>0</v>
      </c>
      <c r="H70" s="26" t="s">
        <v>21</v>
      </c>
      <c r="I70" s="26" t="s">
        <v>161</v>
      </c>
      <c r="J70" s="26">
        <f t="shared" si="10"/>
        <v>0</v>
      </c>
      <c r="K70" s="26">
        <v>0</v>
      </c>
      <c r="L70" s="26">
        <v>0</v>
      </c>
    </row>
    <row r="71" spans="1:12" ht="39.950000000000003" customHeight="1">
      <c r="A71" s="3">
        <v>8203</v>
      </c>
      <c r="B71" s="4" t="s">
        <v>696</v>
      </c>
      <c r="C71" s="3"/>
      <c r="D71" s="26">
        <f>SUM(E71,F71)</f>
        <v>0</v>
      </c>
      <c r="E71" s="26">
        <v>0</v>
      </c>
      <c r="F71" s="26">
        <v>0</v>
      </c>
      <c r="G71" s="26">
        <f>SUM(H71,I71)</f>
        <v>0</v>
      </c>
      <c r="H71" s="26">
        <v>0</v>
      </c>
      <c r="I71" s="26">
        <v>0</v>
      </c>
      <c r="J71" s="26">
        <f t="shared" si="10"/>
        <v>-31742524.699999999</v>
      </c>
      <c r="K71" s="26">
        <v>-16908109.199999999</v>
      </c>
      <c r="L71" s="26">
        <v>-14834415.5</v>
      </c>
    </row>
    <row r="72" spans="1:12" ht="32.25" customHeight="1">
      <c r="A72" s="3">
        <v>8204</v>
      </c>
      <c r="B72" s="4" t="s">
        <v>697</v>
      </c>
      <c r="C72" s="3"/>
      <c r="D72" s="26">
        <f>SUM(E72,F72)</f>
        <v>0</v>
      </c>
      <c r="E72" s="26">
        <v>0</v>
      </c>
      <c r="F72" s="26">
        <v>0</v>
      </c>
      <c r="G72" s="26">
        <f>SUM(H72,I72)</f>
        <v>0</v>
      </c>
      <c r="H72" s="26">
        <v>0</v>
      </c>
      <c r="I72" s="26">
        <v>0</v>
      </c>
      <c r="J72" s="26">
        <f t="shared" si="10"/>
        <v>0</v>
      </c>
      <c r="K72" s="26"/>
      <c r="L72" s="26"/>
    </row>
    <row r="73" spans="1:12" ht="19.5" customHeight="1">
      <c r="A73" s="3">
        <v>8300</v>
      </c>
      <c r="B73" s="4" t="s">
        <v>698</v>
      </c>
      <c r="C73" s="3"/>
      <c r="D73" s="26">
        <f t="shared" ref="D73:L73" si="11">SUM(D75)</f>
        <v>0</v>
      </c>
      <c r="E73" s="26">
        <f t="shared" si="11"/>
        <v>0</v>
      </c>
      <c r="F73" s="26">
        <f t="shared" si="11"/>
        <v>0</v>
      </c>
      <c r="G73" s="26">
        <f t="shared" si="11"/>
        <v>0</v>
      </c>
      <c r="H73" s="26">
        <f t="shared" si="11"/>
        <v>0</v>
      </c>
      <c r="I73" s="26">
        <f t="shared" si="11"/>
        <v>0</v>
      </c>
      <c r="J73" s="26">
        <f t="shared" si="11"/>
        <v>0</v>
      </c>
      <c r="K73" s="26">
        <f t="shared" si="11"/>
        <v>0</v>
      </c>
      <c r="L73" s="26">
        <f t="shared" si="11"/>
        <v>0</v>
      </c>
    </row>
    <row r="74" spans="1:12" ht="16.5" customHeight="1">
      <c r="A74" s="3"/>
      <c r="B74" s="4" t="s">
        <v>162</v>
      </c>
      <c r="C74" s="3"/>
      <c r="D74" s="40"/>
      <c r="E74" s="40"/>
      <c r="F74" s="40"/>
      <c r="G74" s="40"/>
      <c r="H74" s="40"/>
      <c r="I74" s="40"/>
      <c r="J74" s="40"/>
      <c r="K74" s="40"/>
      <c r="L74" s="40"/>
    </row>
    <row r="75" spans="1:12" ht="17.25" customHeight="1">
      <c r="A75" s="3">
        <v>8310</v>
      </c>
      <c r="B75" s="4" t="s">
        <v>699</v>
      </c>
      <c r="C75" s="3"/>
      <c r="D75" s="26">
        <f t="shared" ref="D75:L75" si="12">SUM(D77,D81)</f>
        <v>0</v>
      </c>
      <c r="E75" s="26">
        <f t="shared" si="12"/>
        <v>0</v>
      </c>
      <c r="F75" s="26">
        <f t="shared" si="12"/>
        <v>0</v>
      </c>
      <c r="G75" s="26">
        <f t="shared" si="12"/>
        <v>0</v>
      </c>
      <c r="H75" s="26">
        <f t="shared" si="12"/>
        <v>0</v>
      </c>
      <c r="I75" s="26">
        <f t="shared" si="12"/>
        <v>0</v>
      </c>
      <c r="J75" s="26">
        <f t="shared" si="12"/>
        <v>0</v>
      </c>
      <c r="K75" s="26">
        <f t="shared" si="12"/>
        <v>0</v>
      </c>
      <c r="L75" s="26">
        <f t="shared" si="12"/>
        <v>0</v>
      </c>
    </row>
    <row r="76" spans="1:12" ht="16.5" customHeight="1">
      <c r="A76" s="3"/>
      <c r="B76" s="4" t="s">
        <v>162</v>
      </c>
      <c r="C76" s="3"/>
      <c r="D76" s="40"/>
      <c r="E76" s="40"/>
      <c r="F76" s="40"/>
      <c r="G76" s="40"/>
      <c r="H76" s="40"/>
      <c r="I76" s="40"/>
      <c r="J76" s="40"/>
      <c r="K76" s="40"/>
      <c r="L76" s="40"/>
    </row>
    <row r="77" spans="1:12" ht="32.25" customHeight="1">
      <c r="A77" s="3">
        <v>8311</v>
      </c>
      <c r="B77" s="4" t="s">
        <v>700</v>
      </c>
      <c r="C77" s="3"/>
      <c r="D77" s="26">
        <f>SUM(D79:D80)</f>
        <v>0</v>
      </c>
      <c r="E77" s="26" t="s">
        <v>21</v>
      </c>
      <c r="F77" s="26">
        <f>SUM(F79:F80)</f>
        <v>0</v>
      </c>
      <c r="G77" s="26">
        <f>SUM(G79:G80)</f>
        <v>0</v>
      </c>
      <c r="H77" s="26" t="s">
        <v>21</v>
      </c>
      <c r="I77" s="26">
        <f>SUM(I79:I80)</f>
        <v>0</v>
      </c>
      <c r="J77" s="26">
        <f>SUM(J79:J80)</f>
        <v>0</v>
      </c>
      <c r="K77" s="26" t="s">
        <v>21</v>
      </c>
      <c r="L77" s="26">
        <f>SUM(L79:L80)</f>
        <v>0</v>
      </c>
    </row>
    <row r="78" spans="1:12" ht="15" customHeight="1">
      <c r="A78" s="3"/>
      <c r="B78" s="4" t="s">
        <v>164</v>
      </c>
      <c r="C78" s="3"/>
      <c r="D78" s="40"/>
      <c r="E78" s="40"/>
      <c r="F78" s="40"/>
      <c r="G78" s="40"/>
      <c r="H78" s="40"/>
      <c r="I78" s="40"/>
      <c r="J78" s="40"/>
      <c r="K78" s="40"/>
      <c r="L78" s="40"/>
    </row>
    <row r="79" spans="1:12" ht="15.75" customHeight="1">
      <c r="A79" s="3">
        <v>8312</v>
      </c>
      <c r="B79" s="4" t="s">
        <v>645</v>
      </c>
      <c r="C79" s="3" t="s">
        <v>701</v>
      </c>
      <c r="D79" s="26">
        <f>SUM(E79,F79)</f>
        <v>0</v>
      </c>
      <c r="E79" s="26" t="s">
        <v>21</v>
      </c>
      <c r="F79" s="26">
        <v>0</v>
      </c>
      <c r="G79" s="26">
        <f>SUM(H79,I79)</f>
        <v>0</v>
      </c>
      <c r="H79" s="26" t="s">
        <v>21</v>
      </c>
      <c r="I79" s="26">
        <v>0</v>
      </c>
      <c r="J79" s="26">
        <f>SUM(K79,L79)</f>
        <v>0</v>
      </c>
      <c r="K79" s="26" t="s">
        <v>21</v>
      </c>
      <c r="L79" s="26">
        <v>0</v>
      </c>
    </row>
    <row r="80" spans="1:12" ht="18" customHeight="1">
      <c r="A80" s="3">
        <v>8313</v>
      </c>
      <c r="B80" s="4" t="s">
        <v>647</v>
      </c>
      <c r="C80" s="3" t="s">
        <v>702</v>
      </c>
      <c r="D80" s="26">
        <f>SUM(E80,F80)</f>
        <v>0</v>
      </c>
      <c r="E80" s="26" t="s">
        <v>21</v>
      </c>
      <c r="F80" s="26"/>
      <c r="G80" s="26">
        <f>SUM(H80,I80)</f>
        <v>0</v>
      </c>
      <c r="H80" s="26" t="s">
        <v>21</v>
      </c>
      <c r="I80" s="26"/>
      <c r="J80" s="26">
        <f>SUM(K80,L80)</f>
        <v>0</v>
      </c>
      <c r="K80" s="26" t="s">
        <v>21</v>
      </c>
      <c r="L80" s="26"/>
    </row>
    <row r="81" spans="1:12" ht="30.75" customHeight="1">
      <c r="A81" s="3">
        <v>8320</v>
      </c>
      <c r="B81" s="4" t="s">
        <v>703</v>
      </c>
      <c r="C81" s="3"/>
      <c r="D81" s="26">
        <f t="shared" ref="D81:L81" si="13">SUM(D83,D87)</f>
        <v>0</v>
      </c>
      <c r="E81" s="26">
        <f t="shared" si="13"/>
        <v>0</v>
      </c>
      <c r="F81" s="26">
        <f t="shared" si="13"/>
        <v>0</v>
      </c>
      <c r="G81" s="26">
        <f t="shared" si="13"/>
        <v>0</v>
      </c>
      <c r="H81" s="26">
        <f t="shared" si="13"/>
        <v>0</v>
      </c>
      <c r="I81" s="26">
        <f t="shared" si="13"/>
        <v>0</v>
      </c>
      <c r="J81" s="26">
        <f t="shared" si="13"/>
        <v>0</v>
      </c>
      <c r="K81" s="26">
        <f t="shared" si="13"/>
        <v>0</v>
      </c>
      <c r="L81" s="26">
        <f t="shared" si="13"/>
        <v>0</v>
      </c>
    </row>
    <row r="82" spans="1:12" ht="15.75" customHeight="1">
      <c r="A82" s="3"/>
      <c r="B82" s="4" t="s">
        <v>162</v>
      </c>
      <c r="C82" s="3"/>
      <c r="D82" s="40"/>
      <c r="E82" s="40"/>
      <c r="F82" s="40"/>
      <c r="G82" s="40"/>
      <c r="H82" s="40"/>
      <c r="I82" s="40"/>
      <c r="J82" s="40"/>
      <c r="K82" s="40"/>
      <c r="L82" s="40"/>
    </row>
    <row r="83" spans="1:12" ht="16.5" customHeight="1">
      <c r="A83" s="3">
        <v>8321</v>
      </c>
      <c r="B83" s="4" t="s">
        <v>704</v>
      </c>
      <c r="C83" s="3"/>
      <c r="D83" s="26">
        <f>SUM(D85:D86)</f>
        <v>0</v>
      </c>
      <c r="E83" s="26" t="s">
        <v>21</v>
      </c>
      <c r="F83" s="26">
        <f>SUM(F85:F86)</f>
        <v>0</v>
      </c>
      <c r="G83" s="26">
        <f>SUM(G85:G86)</f>
        <v>0</v>
      </c>
      <c r="H83" s="26" t="s">
        <v>21</v>
      </c>
      <c r="I83" s="26">
        <f>SUM(I85:I86)</f>
        <v>0</v>
      </c>
      <c r="J83" s="26">
        <f>SUM(J85:J86)</f>
        <v>0</v>
      </c>
      <c r="K83" s="26" t="s">
        <v>21</v>
      </c>
      <c r="L83" s="26">
        <f>SUM(L85:L86)</f>
        <v>0</v>
      </c>
    </row>
    <row r="84" spans="1:12" ht="15.75" customHeight="1">
      <c r="A84" s="3"/>
      <c r="B84" s="4" t="s">
        <v>164</v>
      </c>
      <c r="C84" s="3"/>
      <c r="D84" s="40"/>
      <c r="E84" s="40"/>
      <c r="F84" s="40"/>
      <c r="G84" s="40"/>
      <c r="H84" s="40"/>
      <c r="I84" s="40"/>
      <c r="J84" s="40"/>
      <c r="K84" s="40"/>
      <c r="L84" s="40"/>
    </row>
    <row r="85" spans="1:12" ht="16.5" customHeight="1">
      <c r="A85" s="3">
        <v>8322</v>
      </c>
      <c r="B85" s="4" t="s">
        <v>705</v>
      </c>
      <c r="C85" s="3" t="s">
        <v>706</v>
      </c>
      <c r="D85" s="26">
        <f>SUM(E85,F85)</f>
        <v>0</v>
      </c>
      <c r="E85" s="26" t="s">
        <v>21</v>
      </c>
      <c r="F85" s="26">
        <v>0</v>
      </c>
      <c r="G85" s="26">
        <f>SUM(H85,I85)</f>
        <v>0</v>
      </c>
      <c r="H85" s="26" t="s">
        <v>21</v>
      </c>
      <c r="I85" s="26">
        <v>0</v>
      </c>
      <c r="J85" s="26">
        <f>SUM(K85,L85)</f>
        <v>0</v>
      </c>
      <c r="K85" s="26" t="s">
        <v>21</v>
      </c>
      <c r="L85" s="26">
        <v>0</v>
      </c>
    </row>
    <row r="86" spans="1:12" ht="17.25" customHeight="1">
      <c r="A86" s="3">
        <v>8330</v>
      </c>
      <c r="B86" s="4" t="s">
        <v>707</v>
      </c>
      <c r="C86" s="3" t="s">
        <v>708</v>
      </c>
      <c r="D86" s="26">
        <f>SUM(E86,F86)</f>
        <v>0</v>
      </c>
      <c r="E86" s="26" t="s">
        <v>21</v>
      </c>
      <c r="F86" s="26">
        <v>0</v>
      </c>
      <c r="G86" s="26">
        <f>SUM(H86,I86)</f>
        <v>0</v>
      </c>
      <c r="H86" s="26" t="s">
        <v>21</v>
      </c>
      <c r="I86" s="26">
        <v>0</v>
      </c>
      <c r="J86" s="26">
        <f>SUM(K86,L86)</f>
        <v>0</v>
      </c>
      <c r="K86" s="26" t="s">
        <v>21</v>
      </c>
      <c r="L86" s="26">
        <v>0</v>
      </c>
    </row>
    <row r="87" spans="1:12" ht="18" customHeight="1">
      <c r="A87" s="3">
        <v>8340</v>
      </c>
      <c r="B87" s="4" t="s">
        <v>709</v>
      </c>
      <c r="C87" s="3"/>
      <c r="D87" s="26">
        <f t="shared" ref="D87:L87" si="14">SUM(D89:D90)</f>
        <v>0</v>
      </c>
      <c r="E87" s="26">
        <f t="shared" si="14"/>
        <v>0</v>
      </c>
      <c r="F87" s="26">
        <f t="shared" si="14"/>
        <v>0</v>
      </c>
      <c r="G87" s="26">
        <f t="shared" si="14"/>
        <v>0</v>
      </c>
      <c r="H87" s="26">
        <f t="shared" si="14"/>
        <v>0</v>
      </c>
      <c r="I87" s="26">
        <f t="shared" si="14"/>
        <v>0</v>
      </c>
      <c r="J87" s="26">
        <f t="shared" si="14"/>
        <v>0</v>
      </c>
      <c r="K87" s="26">
        <f t="shared" si="14"/>
        <v>0</v>
      </c>
      <c r="L87" s="26">
        <f t="shared" si="14"/>
        <v>0</v>
      </c>
    </row>
    <row r="88" spans="1:12" ht="12.75" customHeight="1">
      <c r="A88" s="3"/>
      <c r="B88" s="4" t="s">
        <v>164</v>
      </c>
      <c r="C88" s="3"/>
      <c r="D88" s="40"/>
      <c r="E88" s="40"/>
      <c r="F88" s="40"/>
      <c r="G88" s="40"/>
      <c r="H88" s="40"/>
      <c r="I88" s="40"/>
      <c r="J88" s="40"/>
      <c r="K88" s="40"/>
      <c r="L88" s="40"/>
    </row>
    <row r="89" spans="1:12" ht="15.75" customHeight="1">
      <c r="A89" s="3">
        <v>8341</v>
      </c>
      <c r="B89" s="4" t="s">
        <v>710</v>
      </c>
      <c r="C89" s="3" t="s">
        <v>706</v>
      </c>
      <c r="D89" s="26">
        <f>SUM(E89,F89)</f>
        <v>0</v>
      </c>
      <c r="E89" s="26">
        <v>0</v>
      </c>
      <c r="F89" s="26" t="s">
        <v>21</v>
      </c>
      <c r="G89" s="26">
        <f>SUM(H89,I89)</f>
        <v>0</v>
      </c>
      <c r="H89" s="26">
        <v>0</v>
      </c>
      <c r="I89" s="26" t="s">
        <v>21</v>
      </c>
      <c r="J89" s="26">
        <f>SUM(K89,L89)</f>
        <v>0</v>
      </c>
      <c r="K89" s="26">
        <v>0</v>
      </c>
      <c r="L89" s="26" t="s">
        <v>21</v>
      </c>
    </row>
    <row r="90" spans="1:12" ht="18" customHeight="1">
      <c r="A90" s="3">
        <v>8350</v>
      </c>
      <c r="B90" s="4" t="s">
        <v>711</v>
      </c>
      <c r="C90" s="3" t="s">
        <v>708</v>
      </c>
      <c r="D90" s="26">
        <f>SUM(E90,F90)</f>
        <v>0</v>
      </c>
      <c r="E90" s="26">
        <v>0</v>
      </c>
      <c r="F90" s="26" t="s">
        <v>21</v>
      </c>
      <c r="G90" s="26">
        <f>SUM(H90,I90)</f>
        <v>0</v>
      </c>
      <c r="H90" s="26">
        <v>0</v>
      </c>
      <c r="I90" s="26" t="s">
        <v>21</v>
      </c>
      <c r="J90" s="26">
        <f>SUM(K90,L90)</f>
        <v>0</v>
      </c>
      <c r="K90" s="26">
        <v>0</v>
      </c>
      <c r="L90" s="26" t="s">
        <v>21</v>
      </c>
    </row>
  </sheetData>
  <mergeCells count="12">
    <mergeCell ref="K1:L1"/>
    <mergeCell ref="A2:K2"/>
    <mergeCell ref="A3:K3"/>
    <mergeCell ref="A4:L4"/>
    <mergeCell ref="A5:K5"/>
    <mergeCell ref="K8:L8"/>
    <mergeCell ref="H8:I8"/>
    <mergeCell ref="E8:F8"/>
    <mergeCell ref="J7:L7"/>
    <mergeCell ref="G7:I7"/>
    <mergeCell ref="D7:F7"/>
    <mergeCell ref="B7:B9"/>
  </mergeCells>
  <pageMargins left="0.31496062992125984" right="0.31496062992125984" top="0.55118110236220474" bottom="0.31496062992125984" header="0.51181102362204722" footer="0.51181102362204722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User</cp:lastModifiedBy>
  <cp:lastPrinted>2020-02-17T18:09:30Z</cp:lastPrinted>
  <dcterms:created xsi:type="dcterms:W3CDTF">2020-01-08T05:56:04Z</dcterms:created>
  <dcterms:modified xsi:type="dcterms:W3CDTF">2020-02-17T18:09:32Z</dcterms:modified>
</cp:coreProperties>
</file>