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6299a4346ce51e7/Рабочий стол/"/>
    </mc:Choice>
  </mc:AlternateContent>
  <xr:revisionPtr revIDLastSave="7" documentId="11_F3CDDF9A158003531E22910D2C7EE28B6D52B0C2" xr6:coauthVersionLast="47" xr6:coauthVersionMax="47" xr10:uidLastSave="{8553315F-3A79-470B-9E97-0B8198A68F69}"/>
  <bookViews>
    <workbookView xWindow="13920" yWindow="2076" windowWidth="9180" windowHeight="8880" firstSheet="4" activeTab="6" xr2:uid="{00000000-000D-0000-FFFF-FFFF00000000}"/>
  </bookViews>
  <sheets>
    <sheet name="blanc" sheetId="9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8" r:id="rId7"/>
  </sheets>
  <definedNames>
    <definedName name="_xlnm.Print_Area" localSheetId="1">Sheet1!$A$1:$F$141</definedName>
    <definedName name="_xlnm.Print_Titles" localSheetId="1">Sheet1!$4:$7</definedName>
    <definedName name="_xlnm.Print_Titles" localSheetId="2">Sheet2!$5:$7</definedName>
    <definedName name="_xlnm.Print_Titles" localSheetId="3">Sheet3!$5:$7</definedName>
    <definedName name="_xlnm.Print_Titles" localSheetId="5">Sheet5!$2:$4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2" i="8" l="1"/>
  <c r="G297" i="8"/>
  <c r="G299" i="8"/>
  <c r="G301" i="8"/>
  <c r="G227" i="8"/>
  <c r="H13" i="8"/>
  <c r="G27" i="8"/>
  <c r="E10" i="4"/>
  <c r="E19" i="2"/>
  <c r="E16" i="2"/>
  <c r="H251" i="8" l="1"/>
  <c r="H108" i="3"/>
  <c r="H345" i="8" l="1"/>
  <c r="G19" i="8"/>
  <c r="G20" i="8"/>
  <c r="G15" i="8"/>
  <c r="G16" i="8"/>
  <c r="G17" i="8"/>
  <c r="G18" i="8"/>
  <c r="G21" i="8"/>
  <c r="G23" i="8"/>
  <c r="G25" i="8"/>
  <c r="G26" i="8"/>
  <c r="G28" i="8"/>
  <c r="G29" i="8"/>
  <c r="G30" i="8"/>
  <c r="G31" i="8"/>
  <c r="G32" i="8"/>
  <c r="G34" i="8"/>
  <c r="G47" i="8"/>
  <c r="G48" i="8"/>
  <c r="G51" i="8"/>
  <c r="G57" i="8"/>
  <c r="G59" i="8"/>
  <c r="G61" i="8"/>
  <c r="G62" i="8"/>
  <c r="G63" i="8"/>
  <c r="G64" i="8"/>
  <c r="G65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24" i="8"/>
  <c r="G225" i="8"/>
  <c r="G226" i="8"/>
  <c r="G228" i="8"/>
  <c r="G231" i="8"/>
  <c r="G232" i="8"/>
  <c r="G233" i="8"/>
  <c r="G234" i="8"/>
  <c r="G235" i="8"/>
  <c r="G236" i="8"/>
  <c r="G237" i="8"/>
  <c r="G238" i="8"/>
  <c r="G239" i="8"/>
  <c r="G240" i="8"/>
  <c r="G245" i="8"/>
  <c r="G246" i="8"/>
  <c r="G247" i="8"/>
  <c r="G251" i="8"/>
  <c r="G254" i="8"/>
  <c r="G255" i="8"/>
  <c r="G256" i="8"/>
  <c r="G257" i="8"/>
  <c r="G264" i="8"/>
  <c r="G265" i="8"/>
  <c r="G267" i="8"/>
  <c r="G272" i="8"/>
  <c r="G273" i="8"/>
  <c r="G274" i="8"/>
  <c r="G275" i="8"/>
  <c r="G282" i="8"/>
  <c r="G283" i="8"/>
  <c r="G284" i="8"/>
  <c r="G285" i="8"/>
  <c r="G286" i="8"/>
  <c r="G294" i="8"/>
  <c r="G295" i="8"/>
  <c r="G296" i="8"/>
  <c r="G308" i="8"/>
  <c r="G309" i="8"/>
  <c r="G310" i="8"/>
  <c r="G311" i="8"/>
  <c r="G318" i="8"/>
  <c r="G326" i="8"/>
  <c r="G327" i="8"/>
  <c r="G328" i="8"/>
  <c r="G329" i="8"/>
  <c r="G330" i="8"/>
  <c r="G331" i="8"/>
  <c r="G332" i="8"/>
  <c r="G333" i="8"/>
  <c r="G334" i="8"/>
  <c r="G335" i="8"/>
  <c r="G337" i="8"/>
  <c r="G345" i="8"/>
  <c r="G347" i="8"/>
  <c r="G348" i="8"/>
  <c r="G349" i="8"/>
  <c r="E148" i="4"/>
  <c r="E144" i="4"/>
  <c r="D144" i="4" s="1"/>
  <c r="E133" i="4"/>
  <c r="D60" i="4"/>
  <c r="E36" i="4"/>
  <c r="D36" i="4" s="1"/>
  <c r="D9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6" i="4"/>
  <c r="D28" i="4"/>
  <c r="D29" i="4"/>
  <c r="D30" i="4"/>
  <c r="D31" i="4"/>
  <c r="D32" i="4"/>
  <c r="D33" i="4"/>
  <c r="D35" i="4"/>
  <c r="D37" i="4"/>
  <c r="D38" i="4"/>
  <c r="D39" i="4"/>
  <c r="D40" i="4"/>
  <c r="D42" i="4"/>
  <c r="D43" i="4"/>
  <c r="D44" i="4"/>
  <c r="D45" i="4"/>
  <c r="D46" i="4"/>
  <c r="D47" i="4"/>
  <c r="D48" i="4"/>
  <c r="D49" i="4"/>
  <c r="D50" i="4"/>
  <c r="D52" i="4"/>
  <c r="D53" i="4"/>
  <c r="D55" i="4"/>
  <c r="D56" i="4"/>
  <c r="D57" i="4"/>
  <c r="D59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4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3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5" i="4"/>
  <c r="D166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E27" i="4"/>
  <c r="D27" i="4" s="1"/>
  <c r="G146" i="3"/>
  <c r="G10" i="3"/>
  <c r="G12" i="3"/>
  <c r="G13" i="3"/>
  <c r="G14" i="3"/>
  <c r="G15" i="3"/>
  <c r="G16" i="3"/>
  <c r="G17" i="3"/>
  <c r="G18" i="3"/>
  <c r="G19" i="3"/>
  <c r="G21" i="3"/>
  <c r="G22" i="3"/>
  <c r="G23" i="3"/>
  <c r="G24" i="3"/>
  <c r="G25" i="3"/>
  <c r="G26" i="3"/>
  <c r="G27" i="3"/>
  <c r="G28" i="3"/>
  <c r="G29" i="3"/>
  <c r="G30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6" i="3"/>
  <c r="G47" i="3"/>
  <c r="G48" i="3"/>
  <c r="G49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90" i="3"/>
  <c r="G91" i="3"/>
  <c r="G92" i="3"/>
  <c r="G93" i="3"/>
  <c r="G94" i="3"/>
  <c r="G96" i="3"/>
  <c r="G97" i="3"/>
  <c r="G98" i="3"/>
  <c r="G99" i="3"/>
  <c r="G100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3" i="3"/>
  <c r="G145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60" i="3"/>
  <c r="G161" i="3"/>
  <c r="G163" i="3"/>
  <c r="G164" i="3"/>
  <c r="G165" i="3"/>
  <c r="G166" i="3"/>
  <c r="G167" i="3"/>
  <c r="G168" i="3"/>
  <c r="G169" i="3"/>
  <c r="G171" i="3"/>
  <c r="G172" i="3"/>
  <c r="G174" i="3"/>
  <c r="G175" i="3"/>
  <c r="G176" i="3"/>
  <c r="G177" i="3"/>
  <c r="G178" i="3"/>
  <c r="G180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2" i="3"/>
  <c r="G213" i="3"/>
  <c r="G214" i="3"/>
  <c r="G215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1" i="3"/>
  <c r="G232" i="3"/>
  <c r="G233" i="3"/>
  <c r="G234" i="3"/>
  <c r="G235" i="3"/>
  <c r="G236" i="3"/>
  <c r="G237" i="3"/>
  <c r="G238" i="3"/>
  <c r="G239" i="3"/>
  <c r="G240" i="3"/>
  <c r="G242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4" i="3"/>
  <c r="G295" i="3"/>
  <c r="G296" i="3"/>
  <c r="G297" i="3"/>
  <c r="G298" i="3"/>
  <c r="G299" i="3"/>
  <c r="G300" i="3"/>
  <c r="G301" i="3"/>
  <c r="G302" i="3"/>
  <c r="G303" i="3"/>
  <c r="G305" i="3"/>
  <c r="G307" i="3"/>
  <c r="G308" i="3"/>
  <c r="H20" i="3"/>
  <c r="G20" i="3" s="1"/>
  <c r="D15" i="2"/>
  <c r="D16" i="2"/>
  <c r="D19" i="2"/>
  <c r="D31" i="2"/>
  <c r="D34" i="2"/>
  <c r="D74" i="2"/>
  <c r="D102" i="2"/>
  <c r="D104" i="2"/>
  <c r="D117" i="2"/>
  <c r="D118" i="2"/>
  <c r="D119" i="2"/>
  <c r="D141" i="2"/>
  <c r="H270" i="8" l="1"/>
  <c r="G270" i="8" s="1"/>
  <c r="G356" i="8" l="1"/>
  <c r="G336" i="8"/>
  <c r="G266" i="8"/>
  <c r="H144" i="3"/>
  <c r="G144" i="3" s="1"/>
  <c r="G181" i="3" l="1"/>
  <c r="H50" i="3" l="1"/>
  <c r="H45" i="3" l="1"/>
  <c r="G45" i="3" s="1"/>
  <c r="G50" i="3"/>
  <c r="H324" i="8" l="1"/>
  <c r="G324" i="8" s="1"/>
  <c r="H31" i="3" l="1"/>
  <c r="G31" i="3" s="1"/>
  <c r="H253" i="8" l="1"/>
  <c r="G253" i="8" s="1"/>
  <c r="H173" i="3"/>
  <c r="G173" i="3" s="1"/>
  <c r="H249" i="8" l="1"/>
  <c r="G249" i="8" s="1"/>
  <c r="H11" i="3"/>
  <c r="G11" i="3" s="1"/>
  <c r="H101" i="3"/>
  <c r="G101" i="3" l="1"/>
  <c r="H248" i="8"/>
  <c r="G248" i="8" s="1"/>
  <c r="H243" i="8" l="1"/>
  <c r="G243" i="8" s="1"/>
  <c r="D26" i="6" l="1"/>
  <c r="E28" i="6"/>
  <c r="H9" i="3"/>
  <c r="G9" i="3" s="1"/>
  <c r="H95" i="3"/>
  <c r="H114" i="3"/>
  <c r="G114" i="3" s="1"/>
  <c r="H159" i="3"/>
  <c r="H170" i="3"/>
  <c r="G170" i="3" s="1"/>
  <c r="H179" i="3"/>
  <c r="G179" i="3" s="1"/>
  <c r="H216" i="3"/>
  <c r="G216" i="3" s="1"/>
  <c r="H230" i="3"/>
  <c r="G230" i="3" s="1"/>
  <c r="H243" i="3"/>
  <c r="H293" i="3"/>
  <c r="G95" i="3" l="1"/>
  <c r="H89" i="3"/>
  <c r="G89" i="3" s="1"/>
  <c r="H272" i="3"/>
  <c r="G272" i="3" s="1"/>
  <c r="G293" i="3"/>
  <c r="H241" i="3"/>
  <c r="G241" i="3" s="1"/>
  <c r="G243" i="3"/>
  <c r="H142" i="3"/>
  <c r="G142" i="3" s="1"/>
  <c r="G159" i="3"/>
  <c r="H162" i="3"/>
  <c r="G162" i="3" s="1"/>
  <c r="H211" i="3"/>
  <c r="G211" i="3" s="1"/>
  <c r="D10" i="4"/>
  <c r="H55" i="8"/>
  <c r="G55" i="8" s="1"/>
  <c r="G222" i="8"/>
  <c r="H307" i="8"/>
  <c r="H280" i="8"/>
  <c r="G280" i="8" s="1"/>
  <c r="H292" i="8"/>
  <c r="G292" i="8" s="1"/>
  <c r="H44" i="8"/>
  <c r="H305" i="8" l="1"/>
  <c r="G305" i="8" s="1"/>
  <c r="G307" i="8"/>
  <c r="H40" i="8"/>
  <c r="G40" i="8" s="1"/>
  <c r="G44" i="8"/>
  <c r="G13" i="8"/>
  <c r="E115" i="2"/>
  <c r="D115" i="2" s="1"/>
  <c r="E13" i="2"/>
  <c r="D13" i="2" l="1"/>
  <c r="H299" i="8"/>
  <c r="H354" i="8" l="1"/>
  <c r="H343" i="8"/>
  <c r="G343" i="8" s="1"/>
  <c r="H297" i="8"/>
  <c r="H316" i="8"/>
  <c r="H290" i="8"/>
  <c r="G290" i="8" s="1"/>
  <c r="H278" i="8"/>
  <c r="G278" i="8" s="1"/>
  <c r="H262" i="8"/>
  <c r="H252" i="8"/>
  <c r="G252" i="8" s="1"/>
  <c r="H260" i="8" l="1"/>
  <c r="G260" i="8" s="1"/>
  <c r="G262" i="8"/>
  <c r="H350" i="8"/>
  <c r="G350" i="8" s="1"/>
  <c r="G354" i="8"/>
  <c r="H314" i="8"/>
  <c r="G314" i="8" s="1"/>
  <c r="G316" i="8"/>
  <c r="H276" i="8"/>
  <c r="G276" i="8" s="1"/>
  <c r="H11" i="8" l="1"/>
  <c r="G11" i="8" s="1"/>
  <c r="H53" i="8"/>
  <c r="G53" i="8" s="1"/>
  <c r="H342" i="8"/>
  <c r="G342" i="8" s="1"/>
  <c r="H320" i="8"/>
  <c r="G320" i="8" s="1"/>
  <c r="H304" i="8"/>
  <c r="G304" i="8" s="1"/>
  <c r="H268" i="8"/>
  <c r="H241" i="8"/>
  <c r="H258" i="8" l="1"/>
  <c r="G258" i="8" s="1"/>
  <c r="G268" i="8"/>
  <c r="H229" i="8"/>
  <c r="G229" i="8" s="1"/>
  <c r="G241" i="8"/>
  <c r="H9" i="8"/>
  <c r="G9" i="8" s="1"/>
  <c r="H220" i="8"/>
  <c r="G220" i="8" s="1"/>
  <c r="H218" i="8" l="1"/>
  <c r="G218" i="8" l="1"/>
  <c r="H8" i="8"/>
  <c r="G8" i="8" s="1"/>
  <c r="E71" i="2" l="1"/>
  <c r="E33" i="2"/>
  <c r="D33" i="2" s="1"/>
  <c r="E18" i="2"/>
  <c r="E41" i="4"/>
  <c r="D41" i="4" s="1"/>
  <c r="E58" i="4"/>
  <c r="D58" i="4" s="1"/>
  <c r="E127" i="4"/>
  <c r="D127" i="4" s="1"/>
  <c r="E167" i="4"/>
  <c r="E85" i="4"/>
  <c r="D85" i="4" s="1"/>
  <c r="E51" i="4"/>
  <c r="D51" i="4" s="1"/>
  <c r="H306" i="3"/>
  <c r="G306" i="3" s="1"/>
  <c r="H304" i="3"/>
  <c r="E112" i="2"/>
  <c r="D112" i="2" s="1"/>
  <c r="E138" i="2"/>
  <c r="D138" i="2" s="1"/>
  <c r="E100" i="2"/>
  <c r="D100" i="2" s="1"/>
  <c r="E54" i="4"/>
  <c r="D54" i="4" s="1"/>
  <c r="F56" i="2"/>
  <c r="D57" i="6"/>
  <c r="D56" i="6"/>
  <c r="D53" i="6"/>
  <c r="D52" i="6"/>
  <c r="D47" i="6"/>
  <c r="D46" i="6"/>
  <c r="D25" i="6"/>
  <c r="D24" i="6"/>
  <c r="D21" i="6"/>
  <c r="D20" i="6"/>
  <c r="D19" i="6"/>
  <c r="D40" i="5"/>
  <c r="D39" i="5"/>
  <c r="D36" i="5"/>
  <c r="D35" i="5"/>
  <c r="D28" i="5"/>
  <c r="D27" i="5"/>
  <c r="F54" i="6"/>
  <c r="F50" i="6"/>
  <c r="D50" i="6" s="1"/>
  <c r="F44" i="6"/>
  <c r="D44" i="6" s="1"/>
  <c r="F22" i="6"/>
  <c r="F17" i="6"/>
  <c r="D17" i="6" s="1"/>
  <c r="F37" i="5"/>
  <c r="D37" i="5"/>
  <c r="F33" i="5"/>
  <c r="D33" i="5" s="1"/>
  <c r="F25" i="5"/>
  <c r="D25" i="5" s="1"/>
  <c r="E54" i="6"/>
  <c r="E22" i="6"/>
  <c r="D22" i="6" s="1"/>
  <c r="E29" i="5"/>
  <c r="E23" i="5" s="1"/>
  <c r="D54" i="6" l="1"/>
  <c r="D18" i="2"/>
  <c r="E57" i="2"/>
  <c r="D57" i="2" s="1"/>
  <c r="D71" i="2"/>
  <c r="E164" i="4"/>
  <c r="D164" i="4" s="1"/>
  <c r="D167" i="4"/>
  <c r="H8" i="3"/>
  <c r="G8" i="3" s="1"/>
  <c r="G304" i="3"/>
  <c r="E23" i="2"/>
  <c r="E25" i="4"/>
  <c r="D25" i="4" s="1"/>
  <c r="F48" i="6"/>
  <c r="F42" i="6" s="1"/>
  <c r="F31" i="5"/>
  <c r="E48" i="6"/>
  <c r="E83" i="4"/>
  <c r="D83" i="4" s="1"/>
  <c r="E91" i="2"/>
  <c r="D91" i="2" s="1"/>
  <c r="E8" i="4"/>
  <c r="D8" i="4" s="1"/>
  <c r="E20" i="2" l="1"/>
  <c r="D23" i="2"/>
  <c r="E142" i="4"/>
  <c r="D142" i="4" s="1"/>
  <c r="D31" i="5"/>
  <c r="F29" i="5"/>
  <c r="D48" i="6"/>
  <c r="E42" i="6"/>
  <c r="D42" i="6" s="1"/>
  <c r="D20" i="2" l="1"/>
  <c r="E11" i="2"/>
  <c r="D29" i="5"/>
  <c r="F23" i="5"/>
  <c r="D23" i="5" s="1"/>
  <c r="D11" i="2" l="1"/>
  <c r="E8" i="2"/>
  <c r="D8" i="2" s="1"/>
</calcChain>
</file>

<file path=xl/sharedStrings.xml><?xml version="1.0" encoding="utf-8"?>
<sst xmlns="http://schemas.openxmlformats.org/spreadsheetml/2006/main" count="3085" uniqueCount="1002">
  <si>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</si>
  <si>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</si>
  <si>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</si>
  <si>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</si>
  <si>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</si>
  <si>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</si>
  <si>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</si>
  <si>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</si>
  <si>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</si>
  <si>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</si>
  <si>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</si>
  <si>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</si>
  <si>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</si>
  <si>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</si>
  <si>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</si>
  <si>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</si>
  <si>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</si>
  <si>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</si>
  <si>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</si>
  <si>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</si>
  <si>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</si>
  <si>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</si>
  <si>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</si>
  <si>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</si>
  <si>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</si>
  <si>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</si>
  <si>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</si>
  <si>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</si>
  <si>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 -êáõµëÇ¹Ç³Ý»ñ áã å»ï³Ï³Ý (áã h³Ù³ÛÝù³ÛÇÝ) áã ýÇÝ³Ýë³Ï³Ý Ï³½Ù³Ï»ñåáõÃÛáõÝÝ»ñÇÝ </t>
  </si>
  <si>
    <t>2.3. Ð³Ù³ÛÝùÇ µÛáõç»Ç ÙÇçáóÝ»ñÇ ï³ñ»ëÏ½µÇ ³½³ï  ÙÝ³óáñ¹Á`  (ïáÕ 8191+ïáÕ 8194-ïáÕ 8193)</t>
  </si>
  <si>
    <t xml:space="preserve"> - í³ñã³Ï³Ý Ù³ëÇ ÙÇçáóÝ»ñÇ ï³ñ»ëÏ½µÇ ³½³ï ÙÝ³óáñ¹Çó ýáÝ¹³ÛÇÝ  Ù³ë Ùáõïù³·ñÙ³Ý »ÝÃ³Ï³ ·áõÙ³ñÁ (ïáÕ 8193)</t>
  </si>
  <si>
    <t xml:space="preserve">úñ»Ýë¹Çñ ¨ ·áñÍ³¹Çñ Ù³ñÙÇÝÝ»ñ,å»ï³Ï³Ý Ï³é³í³ñáõÙ </t>
  </si>
  <si>
    <t>²ñï³ùÇÝ ïÝï»ë³Ï³Ý ³ç³ÏóáõÃÛáõÝ</t>
  </si>
  <si>
    <t xml:space="preserve"> - ï»Õ³Ï³Ý ÇÝùÝ³Ï³é³íñÙ³Ý Ù³ñÙÇÝÝ»ñÇÝ                                 (ïáÕ  4535+ïáÕ 4536)</t>
  </si>
  <si>
    <t xml:space="preserve"> - ï»Õ³Ï³Ý ÇÝùÝ³Ï³é³íñÙ³Ý Ù³ñÙÇÝÝ»ñÇÝ                                 (ïáÕ  4545+ïáÕ 4546)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</si>
  <si>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</si>
  <si>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</si>
  <si>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</si>
  <si>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</si>
  <si>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</si>
  <si>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</si>
  <si>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</si>
  <si>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</si>
  <si>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</si>
  <si>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</si>
  <si>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</si>
  <si>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</si>
  <si>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</si>
  <si>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</si>
  <si>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</si>
  <si>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</si>
  <si>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</si>
  <si>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</si>
  <si>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</si>
  <si>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t>6420</t>
  </si>
  <si>
    <t>6430</t>
  </si>
  <si>
    <t>6440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</si>
  <si>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</si>
  <si>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</si>
  <si>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8199³</t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</si>
  <si>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</si>
  <si>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</si>
  <si>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</si>
  <si>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</si>
  <si>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</si>
  <si>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</si>
  <si>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</si>
  <si>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</si>
  <si>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</si>
  <si>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</si>
  <si>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</si>
  <si>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</si>
  <si>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</si>
  <si>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</si>
  <si>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</si>
  <si>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</si>
  <si>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</si>
  <si>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</si>
  <si>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</si>
  <si>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</si>
  <si>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</si>
  <si>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</si>
  <si>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</si>
  <si>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>6</t>
  </si>
  <si>
    <t>7</t>
  </si>
  <si>
    <t>8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</si>
  <si>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</si>
  <si>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</si>
  <si>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</si>
  <si>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</si>
  <si>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</si>
  <si>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</si>
  <si>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</si>
  <si>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</si>
  <si>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</si>
  <si>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</si>
  <si>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</si>
  <si>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</si>
  <si>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</si>
  <si>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</si>
  <si>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</si>
  <si>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</si>
  <si>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</si>
  <si>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</si>
  <si>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</si>
  <si>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áñÇó` Í³Ëë»ñÇ ýÇÝ³Ýë³íáñÙ³ÝÁ ãáõÕÕí³Í Ñ³Ù³ÛÝùÇ µÛáõç»Ç ÙÇçáóÝ»ñÇ ï³ñ»ëÏ½µÇ ³½³ï ÙÝ³óáñ¹Ç ·áõÙ³ñÁ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</si>
  <si>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</si>
  <si>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</si>
  <si>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</si>
  <si>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</si>
  <si>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</si>
  <si>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</si>
  <si>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</si>
  <si>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</si>
  <si>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</si>
  <si>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</si>
  <si>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</si>
  <si>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</si>
  <si>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</si>
  <si>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</si>
  <si>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</si>
  <si>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</si>
  <si>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</si>
  <si>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</si>
  <si>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</si>
  <si>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</si>
  <si>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</si>
  <si>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</si>
  <si>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(ïáÕ 1261 + ïáÕ 1262)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</si>
  <si>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</si>
  <si>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</si>
  <si>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1145</t>
  </si>
  <si>
    <t>(ïáÕ 1132 + ïáÕ 1135 + ïáÕ 1136 + ïáÕ 1137 + ïáÕ 1138 + ïáÕ 1139 + ïáÕ 1140 + ïáÕ 1141 + ïáÕ 1142 + ïáÕ 1143 + ïáÕ 1144+ïáÕ 1145)</t>
  </si>
  <si>
    <t xml:space="preserve"> -êáõµëÇ¹Ç³Ý»ñ ýÇÝ³Ýë³Ï³Ý å»ï³Ï³Ý (h³Ù³ÛÝù³ÛÇÝ) Ï³½Ù³Ï»ñåáõÃÛáõÝÝ»ñÇÝ 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</si>
  <si>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</si>
  <si>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</si>
  <si>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</si>
  <si>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</si>
  <si>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</si>
  <si>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</si>
  <si>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  - ÑÇÙÝ³Ï³Ý ·áõÙ³ñÇ Ù³ñáõÙ</t>
  </si>
  <si>
    <t xml:space="preserve">³Û¹ ÃíáõÙ`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</si>
  <si>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</si>
  <si>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</si>
  <si>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  - ÃáÕ³ñÏáõÙÇó ¨ ï»Õ³µ³ßËáõÙÇó Ùáõïù»ñ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</si>
  <si>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</si>
  <si>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</si>
  <si>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</si>
  <si>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</si>
  <si>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</si>
  <si>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</si>
  <si>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</si>
  <si>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</si>
  <si>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</si>
  <si>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áñÇó` 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</si>
  <si>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</si>
  <si>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</si>
  <si>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</si>
  <si>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</si>
  <si>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</si>
  <si>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</si>
  <si>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</si>
  <si>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</si>
  <si>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</si>
  <si>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</si>
  <si>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</si>
  <si>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</si>
  <si>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</si>
  <si>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</si>
  <si>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</si>
  <si>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</si>
  <si>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</si>
  <si>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</si>
  <si>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</si>
  <si>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</si>
  <si>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</si>
  <si>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</si>
  <si>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</si>
  <si>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</si>
  <si>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</si>
  <si>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</si>
  <si>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</si>
  <si>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</si>
  <si>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</si>
  <si>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</si>
  <si>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</si>
  <si>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</si>
  <si>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</si>
  <si>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</si>
  <si>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</si>
  <si>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</si>
  <si>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</si>
  <si>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</si>
  <si>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</si>
  <si>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</si>
  <si>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</si>
  <si>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-Î³åÇï³É ¹ñ³Ù³ßÝáñÑÝ»ñ ÙÇç³½·³ÛÇÝ Ï³½Ù³Ï»ñåáõÃÛáõÝÝ»ñÇÝ</t>
  </si>
  <si>
    <t>0</t>
  </si>
  <si>
    <t>1</t>
  </si>
  <si>
    <t>2</t>
  </si>
  <si>
    <t>êàòÆ²È²Î²Ü ²ä²ÐàìàôÂÚ²Ü Üä²êîÜºð</t>
  </si>
  <si>
    <t>4712</t>
  </si>
  <si>
    <t xml:space="preserve"> - êáóÇ³É³Ï³Ý ³å³ÑáíáõÃÛ³Ý µÝ»Õ»Ý Ýå³ëïÝ»ñ Í³é³ÛáõÃÛáõÝÝ»ñ Ù³ïáõóáÕÝ»ñÇÝ</t>
  </si>
  <si>
    <t>³Û¹ ÃíáõÙ` Ñ³Ù³ÛÝùÇ µÛáõç»Ç í³ñã³Ï³Ý Ù³ëÇ å³Ñáõëï³ÛÇÝ ýáÝ¹Çó ýáÝ¹³ÛÇÝ Ù³ë Ï³ï³ñíáÕ Ñ³ïÏ³óáõÙÝ»ñ</t>
  </si>
  <si>
    <t xml:space="preserve"> - Ð³Ù³ÛÝù³ÛÇÝ Ýß³Ý³ÏáõÃÛ³Ý é³½Ù³í³ñ³Ï³Ý å³ß³ñÝ»ñ</t>
  </si>
  <si>
    <t xml:space="preserve"> - ÜÛáõÃ»ñ ¨ å³ñ³·³Ý»ñ</t>
  </si>
  <si>
    <t xml:space="preserve"> 1.1. ²ñÅ»ÃÕÃ»ñ (µ³ó³éáõÃÛ³Ùµ µ³ÅÝ»ïáÙë»ñÇ ¨ Ï³åÇï³ÉáõÙ ³ÛÉ Ù³ëÝ³ÏóáõÃÛ³Ý)                                      ïáÕ 8112+ ïáÕ 8113</t>
  </si>
  <si>
    <t>1.2.1. ì³ñÏ»ñ                                          (ïáÕ 8122+ ïáÕ 8130)</t>
  </si>
  <si>
    <t xml:space="preserve">  - í³ñÏ»ñÇ ëï³óáõÙ                               (ïáÕ 8123+ ïáÕ 8124)</t>
  </si>
  <si>
    <t xml:space="preserve">  - ëï³óí³Í í³ñÏ»ñÇ ÑÇÙÝ³Ï³Ý  ·áõÙ³ñÇ Ù³ñáõÙ                                        (ïáÕ 8131+ ïáÕ 8132)</t>
  </si>
  <si>
    <t>1.2.2. öáË³ïíáõÃÛáõÝÝ»ñ                                                                  (ïáÕ 8141+ ïáÕ 8150)</t>
  </si>
  <si>
    <t xml:space="preserve">  - µÛáõç»ï³ÛÇÝ ÷áË³ïíáõÃÛáõÝÝ»ñÇ ëï³óáõÙ                                     (ïáÕ 8142+ ïáÕ 8143)          </t>
  </si>
  <si>
    <t xml:space="preserve">  - ëï³óí³Í ÷áË³ïíáõÃÛáõÝÝ»ñÇ ·áõÙ³ñÇ Ù³ñáõÙ                           (ïáÕ 8151+ ïáÕ 8152)</t>
  </si>
  <si>
    <t>2. üÆÜ²Üê²Î²Ü ²ÎîÆìÜºð                                                                      (ïáÕ8161+ïáÕ8170+ïáÕ8190-ïáÕ8197+ïáÕ8198+ïáÕ8199)</t>
  </si>
  <si>
    <t>2.1. ´³ÅÝ»ïáÙë»ñ ¨ Ï³åÇï³ÉáõÙ ³ÛÉ Ù³ëÝ³ÏóáõÃÛáõÝ                           (ïáÕ 8162+ ïáÕ 8163 + ïáÕ 8164)</t>
  </si>
  <si>
    <t>2.2. öáË³ïíáõÃÛáõÝÝ»ñ                                                                              (ïáÕ 8171+ ïáÕ 8172)</t>
  </si>
  <si>
    <t xml:space="preserve"> 1.1. ²ñÅ»ÃÕÃ»ñ (µ³ó³éáõÃÛ³Ùµ µ³ÅÝ»ïáÙë»ñÇ ¨ Ï³åÇï³ÉáõÙ ³ÛÉ Ù³ëÝ³ÏóáõÃÛ³Ý)                                                                                        ïáÕ 8212+ ïáÕ 8213</t>
  </si>
  <si>
    <t>1.2.1. ì³ñÏ»ñ                                                                                             (ïáÕ 8222+ ïáÕ 8230)</t>
  </si>
  <si>
    <t>1.2.2. öáË³ïíáõÃÛáõÝÝ»ñ                                                                   (ïáÕ 8241+ ïáÕ 8250)</t>
  </si>
  <si>
    <t xml:space="preserve"> - ì»ñ³í³×³éùÇ Ñ³Ù³ñ Ý³Ë³ï»ëí³Í ³åñ³ÝùÝ»ñ</t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</si>
  <si>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</si>
  <si>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</si>
  <si>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</si>
  <si>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</si>
  <si>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</si>
  <si>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</si>
  <si>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</si>
  <si>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</si>
  <si>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t>(Ñ³½³ñ ¹ñ³ÙÝ»ñáí)</t>
  </si>
  <si>
    <t>Ð²îì²Ì 3</t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</si>
  <si>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</si>
  <si>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</si>
  <si>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</si>
  <si>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</si>
  <si>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</si>
  <si>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</si>
  <si>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</si>
  <si>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</si>
  <si>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</si>
  <si>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</si>
  <si>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</si>
  <si>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</si>
  <si>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</si>
  <si>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</si>
  <si>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</si>
  <si>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</si>
  <si>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</si>
  <si>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</si>
  <si>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</si>
  <si>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</si>
  <si>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</si>
  <si>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</si>
  <si>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</si>
  <si>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1120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</si>
  <si>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</si>
  <si>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</si>
  <si>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</si>
  <si>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</si>
  <si>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</si>
  <si>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</si>
  <si>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</si>
  <si>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</si>
  <si>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</si>
  <si>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</si>
  <si>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</si>
  <si>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</si>
  <si>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</si>
  <si>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ÐàÔÆ Æð²òàôØÆò Øàôîøºð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</si>
  <si>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</si>
  <si>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</si>
  <si>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</si>
  <si>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</si>
  <si>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</si>
  <si>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</si>
  <si>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</si>
  <si>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</si>
  <si>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</si>
  <si>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 xml:space="preserve">ºñ¨³Ý ù³Õ³ùÇ Ñ³Ù³ù³Õ³ù³ÛÇÝ Ýß³Ý³ÏáõÃÛ³Ý Í³Ëë»ñÇ ýÇÝ³Ýë³íáñÙ³Ý Ýå³ï³Ïáí Ó¨³íáñí³Í ÙÇçáóÝ»ñÇó 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</si>
  <si>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</si>
  <si>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</si>
  <si>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04</t>
  </si>
  <si>
    <t>àéá·áõÙ</t>
  </si>
  <si>
    <t>05</t>
  </si>
  <si>
    <t>06</t>
  </si>
  <si>
    <t>07</t>
  </si>
  <si>
    <t>²ñï³ÑÇí³Ý¹³Ýáó³ÛÇÝ Í³é³ÛáõÃÛáõÝÝ»ñ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</si>
  <si>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</si>
  <si>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</si>
  <si>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</si>
  <si>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</si>
  <si>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</si>
  <si>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</si>
  <si>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</si>
  <si>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</si>
  <si>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</si>
  <si>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</si>
  <si>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</si>
  <si>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</si>
  <si>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</si>
  <si>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</si>
  <si>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</si>
  <si>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</si>
  <si>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</si>
  <si>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</si>
  <si>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</si>
  <si>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</si>
  <si>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ì³ï³éáÕçáõÃÛáõÝ ¨ ³Ý³ßË³ïáõÝ³ÏáõÃÛáõÝ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</si>
  <si>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</si>
  <si>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</si>
  <si>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</si>
  <si>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</si>
  <si>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</si>
  <si>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</si>
  <si>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</si>
  <si>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</si>
  <si>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</si>
  <si>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</si>
  <si>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</si>
  <si>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</si>
  <si>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</si>
  <si>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</si>
  <si>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</si>
  <si>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</si>
  <si>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</si>
  <si>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</si>
  <si>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</si>
  <si>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</si>
  <si>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</si>
  <si>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</si>
  <si>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</si>
  <si>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</si>
  <si>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</si>
  <si>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</si>
  <si>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</si>
  <si>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</si>
  <si>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</si>
  <si>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</si>
  <si>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</si>
  <si>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 xml:space="preserve"> </t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</si>
  <si>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</si>
  <si>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</si>
  <si>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</si>
  <si>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</si>
  <si>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</si>
  <si>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</si>
  <si>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</si>
  <si>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</si>
  <si>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</si>
  <si>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</si>
  <si>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</si>
  <si>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</si>
  <si>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</si>
  <si>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</si>
  <si>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</si>
  <si>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</si>
  <si>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</si>
  <si>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</si>
  <si>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</si>
  <si>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</si>
  <si>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</si>
  <si>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</si>
  <si>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</si>
  <si>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</si>
  <si>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</si>
  <si>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</si>
  <si>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</si>
  <si>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1342</t>
  </si>
  <si>
    <t>3.7 ÀÝÃ³óÇÏ áã å³ßïáÝ³Ï³Ý ¹ñ³Ù³ßÝáñÑÝ»ñ</t>
  </si>
  <si>
    <t>(ïáÕ 1381 + ïáÕ 1382)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</si>
  <si>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</si>
  <si>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</si>
  <si>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</si>
  <si>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</si>
  <si>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</si>
  <si>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</si>
  <si>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</si>
  <si>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</si>
  <si>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</si>
  <si>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</si>
  <si>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</si>
  <si>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</si>
  <si>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</si>
  <si>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</si>
  <si>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</si>
  <si>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</si>
  <si>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</si>
  <si>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</si>
  <si>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</si>
  <si>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</si>
  <si>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</si>
  <si>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</si>
  <si>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</si>
  <si>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</si>
  <si>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</si>
  <si>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</si>
  <si>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</si>
  <si>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</si>
  <si>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</si>
  <si>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</si>
  <si>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</si>
  <si>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</si>
  <si>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</si>
  <si>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</si>
  <si>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</si>
  <si>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</si>
  <si>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</si>
  <si>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</si>
  <si>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</si>
  <si>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</si>
  <si>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</si>
  <si>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</si>
  <si>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</si>
  <si>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</si>
  <si>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</si>
  <si>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</si>
  <si>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</si>
  <si>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</si>
  <si>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</si>
  <si>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</si>
  <si>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</si>
  <si>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</si>
  <si>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</si>
  <si>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</si>
  <si>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</si>
  <si>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</si>
  <si>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</si>
  <si>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</si>
  <si>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</si>
  <si>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</si>
  <si>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</si>
  <si>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</si>
  <si>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</si>
  <si>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</si>
  <si>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</si>
  <si>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</si>
  <si>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</si>
  <si>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</si>
  <si>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</si>
  <si>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</si>
  <si>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</si>
  <si>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</si>
  <si>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</si>
  <si>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</si>
  <si>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</si>
  <si>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</si>
  <si>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</si>
  <si>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</si>
  <si>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</si>
  <si>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</si>
  <si>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</si>
  <si>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</si>
  <si>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</si>
  <si>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</si>
  <si>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</si>
  <si>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</si>
  <si>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</si>
  <si>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</si>
  <si>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</si>
  <si>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</si>
  <si>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</si>
  <si>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</si>
  <si>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</si>
  <si>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</si>
  <si>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</si>
  <si>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</si>
  <si>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3.9 ²ÛÉ »Ï³ÙáõïÝ»ñ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</si>
  <si>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</si>
  <si>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</si>
  <si>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</si>
  <si>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</si>
  <si>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</si>
  <si>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</si>
  <si>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</si>
  <si>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</si>
  <si>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</si>
  <si>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</si>
  <si>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</si>
  <si>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</si>
  <si>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</si>
  <si>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</si>
  <si>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</si>
  <si>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</si>
  <si>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</si>
  <si>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</si>
  <si>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</si>
  <si>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</si>
  <si>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</si>
  <si>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</si>
  <si>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</si>
  <si>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</si>
  <si>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</si>
  <si>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</si>
  <si>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</si>
  <si>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</si>
  <si>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</si>
  <si>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</si>
  <si>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</si>
  <si>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</si>
  <si>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</si>
  <si>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</si>
  <si>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</si>
  <si>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</si>
  <si>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</si>
  <si>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</si>
  <si>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</si>
  <si>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</si>
  <si>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</si>
  <si>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</si>
  <si>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</si>
  <si>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</si>
  <si>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</si>
  <si>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</si>
  <si>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</si>
  <si>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</si>
  <si>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</si>
  <si>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</si>
  <si>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</si>
  <si>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</si>
  <si>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</si>
  <si>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</si>
  <si>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</si>
  <si>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</si>
  <si>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</si>
  <si>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</si>
  <si>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</si>
  <si>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</si>
  <si>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</si>
  <si>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</si>
  <si>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</si>
  <si>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</si>
  <si>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</si>
  <si>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</si>
  <si>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</si>
  <si>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1165</t>
  </si>
  <si>
    <t>(ïáÕ 1161 + ïáÕ 1165 )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</si>
  <si>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</si>
  <si>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</si>
  <si>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</si>
  <si>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</si>
  <si>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</si>
  <si>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</si>
  <si>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</si>
  <si>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</si>
  <si>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</si>
  <si>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</si>
  <si>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</si>
  <si>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</si>
  <si>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</si>
  <si>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</si>
  <si>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</si>
  <si>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</si>
  <si>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</si>
  <si>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</si>
  <si>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</si>
  <si>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</si>
  <si>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</si>
  <si>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</si>
  <si>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</si>
  <si>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</si>
  <si>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</si>
  <si>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</si>
  <si>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</si>
  <si>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</si>
  <si>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</si>
  <si>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</si>
  <si>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</si>
  <si>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</si>
  <si>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</si>
  <si>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</si>
  <si>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</si>
  <si>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</si>
  <si>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</si>
  <si>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</si>
  <si>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</si>
  <si>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</si>
  <si>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1.1 ¶áõÛù³ÛÇÝ Ñ³ñÏ»ñ ³Ýß³ñÅ ·áõÛùÇó                                    (ïáÕ 1111+ ïáÕ 1112)</t>
  </si>
  <si>
    <t>µ) ä»ï³Ï³Ý µÛáõç»Çó Ñ³Ù³ÛÝùÇ í³ñã³Ï³Ý µÛáõç»ÇÝ ïñ³Ù³¹ñíáÕ ³ÛÉ ¹áï³óÇ³Ý»ñ                                            (ïáÕ 1255+ ïáÕ 1256)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</si>
  <si>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</si>
  <si>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</si>
  <si>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</si>
  <si>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</si>
  <si>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</si>
  <si>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</si>
  <si>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</si>
  <si>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</si>
  <si>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</si>
  <si>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</si>
  <si>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</si>
  <si>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</si>
  <si>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</si>
  <si>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</si>
  <si>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</si>
  <si>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</si>
  <si>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</si>
  <si>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</si>
  <si>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</si>
  <si>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</si>
  <si>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</si>
  <si>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</si>
  <si>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</si>
  <si>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</si>
  <si>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</si>
  <si>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</si>
  <si>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</si>
  <si>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</si>
  <si>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>úñ»Ýùáí å»ï³Ï³Ý µÛáõç» ³Ùñ³·ñíáÕ Ñ³ñÏ»ñÇó ¨ ³ÛÉ å³ñï³¹Çñ í×³ñÝ»ñÇó  Ù³ëÑ³ÝáõÙÝ»ñ Ñ³Ù³ÛÝùÝ»ñÇ µÛáõç»Ý»ñ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</si>
  <si>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</si>
  <si>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µµ) ä»ï³Ï³Ý µÛáõç»Çó Ñ³Ù³ÛÝùÇ í³ñã³Ï³Ý µÛáõç»ÇÝ ïñ³Ù³¹ñíáÕ ³ÛÉ ¹áï³óÇ³Ý»ñ</t>
  </si>
  <si>
    <t>·) ä»ï³Ï³Ý µÛáõç»Çó Ñ³Ù³ÛÝùÇ í³ñã³Ï³Ý µÛáõç»ÇÝ ïñ³Ù³¹ñíáÕ Ýå³ï³Ï³ÛÇÝ Ñ³ïÏ³óáõÙÝ»ñ (ëáõµí»ÝóÇ³Ý»ñ)</t>
  </si>
  <si>
    <t>¹) ²ÛÉ Ñ³Ù³ÛÝùÝ»ñÇ µÛáõç»Ý»ñÇó ÁÝÃ³óÇÏ Í³Ëë»ñÇ ýÇÝ³Ýë³íáñÙ³Ý Ýå³ï³Ïáí ëï³óíáÕ å³ßïáÝ³Ï³Ý ¹ñ³Ù³ßÝáñÑÝ»ñ</t>
  </si>
  <si>
    <t>µ) ²ÛÉ Ñ³Ù³ÛÝùÝ»ñÇó Ï³åÇï³É Í³Ëë»ñÇ ýÇÝ³Ýë³íáñÙ³Ý Ýå³ï³Ïáí ëï³óíáÕ å³ßïáÝ³Ï³Ý ¹ñ³Ù³ßÝáñÑÝ»ñ</t>
  </si>
  <si>
    <t>(ïáÕ 1310 + ïáÕ 1320 + ïáÕ 1330 + ïáÕ 1340 + ïáÕ 1350 + ïáÕ 1360 + ïáÕ 1370 + ïáÕ 1380+ ïáÕ 1390)</t>
  </si>
  <si>
    <t>´³ÝÏ»ñáõÙ Ñ³Ù³ÛÝùÇ µÛáõç»Ç Å³Ù³Ý³Ï³íáñ ³½³ï ÙÇçáóÝ»ñÇ ï»Õ³µ³ßËáõÙÇó ¨ ¹»åá½ÇïÝ»ñÇó ëï³óí³Í ïáÏáë³í×³ñÝ»ñ</t>
  </si>
  <si>
    <t>´³ÅÝ»ïÇñ³Ï³Ý ÁÝÏ»ñáõÃÛáõÝÝ»ñáõÙ Ñ³Ù³ÛÝùÇ Ù³ëÝ³ÏóáõÃÛ³Ý ¹ÇÙ³ó Ñ³Ù³ÛÝùÇ µÛáõç» Ùáõïù³·ñíáÕ ß³Ñ³µ³ÅÇÝÝ»ñ</t>
  </si>
  <si>
    <t xml:space="preserve">Ð³Ù³ÛÝùÇ ë»÷³Ï³ÝáõÃÛáõÝ Ñ³Ù³ñíáÕ ÑáÕ»ñÇ í³ñÓ³í×³ñÝ»ñ </t>
  </si>
  <si>
    <t xml:space="preserve">Ð³Ù³ÛÝùÇ í³ñã³Ï³Ý ï³ñ³ÍùáõÙ ·ïÝíáÕ å»ï³Ï³Ý ë»÷³Ï³ÝáõÃÛáõÝ Ñ³Ù³ñíáÕ ÑáÕ»ñÇ í³ñÓ³í×³ñÝ»ñ </t>
  </si>
  <si>
    <t>(ïáÕ 1341 + ïáÕ 1342+ ïáÕ 1343)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</si>
  <si>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</si>
  <si>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</si>
  <si>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(ïáÕ 1351 + ïáÕ 1352)</t>
  </si>
  <si>
    <t>Øáõïù»ñ Ñ³Ù³ÛÝùÇ µÛáõç»Ç ÝÏ³ïÙ³Ùµ ëï³ÝÓÝ³Í å³ÛÙ³Ý³·ñ³ÛÇÝ å³ñï³íáñáõÃÛáõÝÝ»ñÇ ãÏ³ï³ñÙ³Ý ¹ÇÙ³ó ·³ÝÓíáÕ ·Íáí ïáõÛÅ»ñÇó</t>
  </si>
  <si>
    <t>1372</t>
  </si>
  <si>
    <t>úñ»Ýùáí ¨ Çñ³í³Ï³Ý ³ÛÉ ³Ïï»ñáí ë³ÑÙ³Ýí³Í` Ñ³Ù³ÛÝùÇ µÛáõç» Ùáõïù³·ñÙ³Ý »ÝÃ³Ï³ ³ÛÉ »Ï³ÙáõïÝ»ñ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</si>
  <si>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</si>
  <si>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</si>
  <si>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</si>
  <si>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</si>
  <si>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</si>
  <si>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</si>
  <si>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 xml:space="preserve">  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</si>
  <si>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</si>
  <si>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</si>
  <si>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</si>
  <si>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</si>
  <si>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</si>
  <si>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</si>
  <si>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</si>
  <si>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</si>
  <si>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</si>
  <si>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</si>
  <si>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</si>
  <si>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</si>
  <si>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</si>
  <si>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</si>
  <si>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</si>
  <si>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</si>
  <si>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</si>
  <si>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</si>
  <si>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</si>
  <si>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</si>
  <si>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</si>
  <si>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</si>
  <si>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</si>
  <si>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</si>
  <si>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</si>
  <si>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</si>
  <si>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</si>
  <si>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</si>
  <si>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</si>
  <si>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</si>
  <si>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</si>
  <si>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</si>
  <si>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</si>
  <si>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</si>
  <si>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</si>
  <si>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</si>
  <si>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</si>
  <si>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</si>
  <si>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</si>
  <si>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</si>
  <si>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</si>
  <si>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>1334</t>
  </si>
  <si>
    <t>1340</t>
  </si>
  <si>
    <t>1341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</si>
  <si>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</si>
  <si>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</si>
  <si>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</si>
  <si>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</si>
  <si>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</si>
  <si>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</si>
  <si>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</si>
  <si>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</si>
  <si>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</si>
  <si>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</si>
  <si>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</si>
  <si>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</si>
  <si>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</si>
  <si>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</si>
  <si>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</si>
  <si>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</si>
  <si>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</si>
  <si>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</si>
  <si>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</si>
  <si>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</si>
  <si>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</si>
  <si>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</si>
  <si>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</si>
  <si>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3.8 Î³åÇï³É áã å³ßïáÝ³Ï³Ý ¹ñ³Ù³ßÝáñÑÝ»ñ</t>
  </si>
  <si>
    <t>(ïáÕ 1391 + ïáÕ 1392 + ïáÕ 1393)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</si>
  <si>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</si>
  <si>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</si>
  <si>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</si>
  <si>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</si>
  <si>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</si>
  <si>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</si>
  <si>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</si>
  <si>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</si>
  <si>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</si>
  <si>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</si>
  <si>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</si>
  <si>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</si>
  <si>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</si>
  <si>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</si>
  <si>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</si>
  <si>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</si>
  <si>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</si>
  <si>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</si>
  <si>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</si>
  <si>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</si>
  <si>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</si>
  <si>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</si>
  <si>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</si>
  <si>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</si>
  <si>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è³¹Çá ¨ Ñ»éáõëï³Ñ³Õáñ¹áõÙÝ»ñÇ Ñ»é³ñÓ³ÏÙ³Ý ¨ Ññ³ï³ñ³Ïã³Ï³Ý Í³é³ÛáõÃÛáõÝÝ»ñ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</si>
  <si>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</si>
  <si>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</si>
  <si>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</si>
  <si>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</si>
  <si>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</si>
  <si>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</si>
  <si>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</si>
  <si>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</si>
  <si>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</si>
  <si>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 xml:space="preserve">³Û¹ ÃíáõÙª </t>
  </si>
  <si>
    <t>1. Ð²ðÎºð ºì îàôðøºð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</si>
  <si>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</si>
  <si>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</si>
  <si>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</si>
  <si>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</si>
  <si>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</si>
  <si>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</si>
  <si>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</si>
  <si>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</si>
  <si>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</si>
  <si>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</si>
  <si>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</si>
  <si>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</si>
  <si>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</si>
  <si>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>1.4 ²åñ³ÝùÝ»ñÇ Ù³ï³Ï³ñ³ñáõÙÇó ¨ Í³é³ÛáõÃÛáõÝÝ»ñÇ Ù³ïáõóáõÙÇó ³ÛÉ å³ñï³¹Çñ í×³ñÝ»ñ</t>
  </si>
  <si>
    <t>Ð³Ù³ÛÝùÇ µÛáõç» í×³ñíáÕ å»ï³Ï³Ý ïáõñù»ñ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</si>
  <si>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</si>
  <si>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</si>
  <si>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 xml:space="preserve"> 1.5 ²ÛÉ Ñ³ñÏ³ÛÇÝ »Ï³ÙáõïÝ»ñ</t>
  </si>
  <si>
    <t>³) ºÏ³Ùï³Ñ³ñÏ</t>
  </si>
  <si>
    <t>µ) Þ³ÑáõÃ³Ñ³ñÏ</t>
  </si>
  <si>
    <t>2. ä²ÞîàÜ²Î²Ü ¸ð²Ø²ÞÜàðÐÜºð</t>
  </si>
  <si>
    <t>2.1  ÀÝÃ³óÇÏ ³ñï³ùÇÝ å³ßïáÝ³Ï³Ý ¹ñ³Ù³ßÝáñÑÝ»ñ` ëï³óí³Í ³ÛÉ å»ïáõÃÛáõÝÝ»ñÇó</t>
  </si>
  <si>
    <t>2.2 Î³åÇï³É ³ñï³ùÇÝ å³ßïáÝ³Ï³Ý ¹ñ³Ù³ßÝáñÑÝ»ñ` ëï³óí³Í ³ÛÉ å»ïáõÃÛáõÝÝ»ñÇó</t>
  </si>
  <si>
    <t>2.3 ÀÝÃ³óÇÏ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</si>
  <si>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</si>
  <si>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2.4 Î³åÇï³É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</si>
  <si>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</si>
  <si>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(ïáÕ 1110 + ïáÕ 1120 + ïáÕ 1130 + ïáÕ 1150 + ïáÕ 1160)</t>
  </si>
  <si>
    <t>(ïáÕ 1152 + ïáÕ 1153 )</t>
  </si>
  <si>
    <t>(ïáÕ 1162 + ïáÕ 1163 + ïáÕ 1164)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</si>
  <si>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</si>
  <si>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</si>
  <si>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</si>
  <si>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 xml:space="preserve"> 2.6 Î³åÇï³É Ý»ñùÇÝ å³ßïáÝ³Ï³Ý ¹ñ³Ù³ßÝáñÑÝ»ñ` ëï³óí³Í Ï³é³í³ñÙ³Ý ³ÛÉ Ù³Ï³ñ¹³ÏÝ»ñÇó</t>
  </si>
  <si>
    <t>³) ä»ï³Ï³Ý µÛáõç»Çó Ï³åÇï³É Í³Ëë»ñÇ ýÇÝ³Ýë³íáñÙ³Ý Ýå³ï³Ï³ÛÇÝ Ñ³ïÏ³óáõÙÝ»ñ (ëáõµí»ÝóÇ³Ý»ñ)</t>
  </si>
  <si>
    <t>3. ²ÚÈ ºÎ²ØàôîÜºð</t>
  </si>
  <si>
    <t>3.1 îáÏáëÝ»ñ</t>
  </si>
  <si>
    <t>3.2 Þ³Ñ³µ³ÅÇÝÝ»ñ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</si>
  <si>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</si>
  <si>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</si>
  <si>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</si>
  <si>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3.4 Ð³Ù³ÛÝùÇ µÛáõç»Ç »Ï³ÙáõïÝ»ñ ³åñ³ÝùÝ»ñÇ Ù³ï³Ï³ñ³ñáõÙÇó ¨ Í³é³ÛáõÃÛáõÝÝ»ñÇ Ù³ïáõóáõÙÇó</t>
  </si>
  <si>
    <t>3.5 ì³ñã³Ï³Ý ·³ÝÓáõÙÝ»ñ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</si>
  <si>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</si>
  <si>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</si>
  <si>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3.6 Øáõïù»ñ ïáõÛÅ»ñÇó, ïáõ·³ÝùÝ»ñÇó 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</si>
  <si>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</si>
  <si>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</si>
  <si>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 xml:space="preserve">Ð³Ù³ÛÝùÇ ·áõÛùÇÝ å³ï×³é³Í íÝ³ëÝ»ñÇ ÷áËÑ³ïáõóáõÙÇó Ùáõïù»ñ </t>
  </si>
  <si>
    <t>ì³ñã³Ï³Ý µÛáõç»Ç å³Ñáõëï³ÛÇÝ ýáÝ¹Çó ýáÝ¹³ÛÇÝ µÛáõç» Ï³ï³ñíáÕ Ñ³ïÏ³óáõÙÝ»ñÇó Ùáõïù»ñ</t>
  </si>
  <si>
    <t>Ð²Ø²ÚÜøÆ ´ÚàôæºÆ ºÎ²ØàôîÜºðÀ</t>
  </si>
  <si>
    <t>1111</t>
  </si>
  <si>
    <t>1112</t>
  </si>
  <si>
    <t>1121</t>
  </si>
  <si>
    <t>1131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</si>
  <si>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</si>
  <si>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</si>
  <si>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</si>
  <si>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</si>
  <si>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</si>
  <si>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</si>
  <si>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</si>
  <si>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</si>
  <si>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</si>
  <si>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</si>
  <si>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</si>
  <si>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</si>
  <si>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</si>
  <si>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</si>
  <si>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</si>
  <si>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</si>
  <si>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1152</t>
  </si>
  <si>
    <t>1153</t>
  </si>
  <si>
    <t>1160</t>
  </si>
  <si>
    <t>1161</t>
  </si>
  <si>
    <t>1162</t>
  </si>
  <si>
    <t>1163</t>
  </si>
  <si>
    <t>1164</t>
  </si>
  <si>
    <t>(ïáÕ 1210 + ïáÕ 1220 + ïáÕ 1230 + ïáÕ 1240 + ïáÕ 1250 + ïáÕ 1260)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</si>
  <si>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</si>
  <si>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</si>
  <si>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</si>
  <si>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</si>
  <si>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</si>
  <si>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</si>
  <si>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</si>
  <si>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</si>
  <si>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</si>
  <si>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</si>
  <si>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</si>
  <si>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</si>
  <si>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</si>
  <si>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</si>
  <si>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</si>
  <si>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</si>
  <si>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</si>
  <si>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1311</t>
  </si>
  <si>
    <t>1320</t>
  </si>
  <si>
    <t>1321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</si>
  <si>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</si>
  <si>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</si>
  <si>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</si>
  <si>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</si>
  <si>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</si>
  <si>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</si>
  <si>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</si>
  <si>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1352</t>
  </si>
  <si>
    <t>1360</t>
  </si>
  <si>
    <t>(ïáÕ 1361 + ïáÕ 1362)</t>
  </si>
  <si>
    <t>1361</t>
  </si>
  <si>
    <t>1362</t>
  </si>
  <si>
    <t>1370</t>
  </si>
  <si>
    <t>(ïáÕ 1371 + ïáÕ 1372)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</si>
  <si>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</si>
  <si>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</si>
  <si>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</si>
  <si>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</si>
  <si>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</si>
  <si>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</si>
  <si>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</si>
  <si>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</si>
  <si>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</si>
  <si>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</si>
  <si>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</si>
  <si>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</si>
  <si>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</si>
  <si>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</si>
  <si>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</si>
  <si>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</si>
  <si>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´³ñÓñ³·áõÛÝ ÏñÃáõÃÛáõÝ</t>
  </si>
  <si>
    <t>Tertiary Education</t>
  </si>
  <si>
    <t>First stage of tertiary education</t>
  </si>
  <si>
    <t>Second stage of tertiary education</t>
  </si>
  <si>
    <t xml:space="preserve">Àëï Ù³Ï³ñ¹³ÏÝ»ñÇ ã¹³ë³Ï³ñ·íáÕ ÏñÃáõÃÛáõÝ 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</si>
  <si>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</si>
  <si>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</si>
  <si>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</si>
  <si>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</si>
  <si>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</si>
  <si>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</si>
  <si>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</si>
  <si>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</si>
  <si>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</si>
  <si>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</si>
  <si>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</si>
  <si>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</si>
  <si>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4729</t>
  </si>
  <si>
    <t>-å³ñï³¹Çñ í×³ñÝ»ñ</t>
  </si>
  <si>
    <t>Ö³Ý³å³ñÑ³ÛÇÝ ïñ³Ýëåáñï</t>
  </si>
  <si>
    <t>.</t>
  </si>
  <si>
    <t xml:space="preserve"> -Հատուկ նպատակային  ÝÛáõÃ»ñ</t>
  </si>
  <si>
    <t>Ընդանուր բնույթի այլ ծառայություններ</t>
  </si>
  <si>
    <t xml:space="preserve"> - ²ÛÉ ÁÝÃ³óÇÏ ¹ñ³Ù³ßÝáñÑÝ»ñ</t>
  </si>
  <si>
    <t>հատուկ նպատակային նյութեր</t>
  </si>
  <si>
    <t>Կապիտալ Վերանորոգում</t>
  </si>
  <si>
    <t>վարչական սարքավորումներ</t>
  </si>
  <si>
    <t>-Գրասենյակային ապրանքներ և հագուստ</t>
  </si>
  <si>
    <t>այդ թվում</t>
  </si>
  <si>
    <t>աղբահանության վարձավճարներ</t>
  </si>
  <si>
    <t>ծնողական միջոցներ</t>
  </si>
  <si>
    <t>ջրի վարձավճարներ</t>
  </si>
  <si>
    <t xml:space="preserve"> -Այլ կապիտալ դրամաշնորհներ                           </t>
  </si>
  <si>
    <t xml:space="preserve">   Î³éáõÛóÇ.ընթ.վերանորոգում</t>
  </si>
  <si>
    <t xml:space="preserve"> -Այլ կապիտալ դրամաշնորհներ</t>
  </si>
  <si>
    <t xml:space="preserve">  ÀÝ¹³Ù»ÝÁ բյուջե</t>
  </si>
  <si>
    <t>ÀÝ¹³Ù»ÝÁ բյուջե</t>
  </si>
  <si>
    <t xml:space="preserve">ÀÝ¹³Ù»ÝÁ </t>
  </si>
  <si>
    <t>-հատուկ նպատակային նյութեր</t>
  </si>
  <si>
    <t>Ընդամենը</t>
  </si>
  <si>
    <t xml:space="preserve"> -կոմունալ ծառայություն</t>
  </si>
  <si>
    <t>ներկայացուցչական ծախսեր</t>
  </si>
  <si>
    <t>ՀԱՅԱՍՏԱՆԻ ՀԱՆՐԱՊԵՏՈՒԹՅՈՒՆ</t>
  </si>
  <si>
    <t>ՍՅՈՒՆԻՔԻ ՄԱՐԶ</t>
  </si>
  <si>
    <t>ՏԵՂԻ ՀԱՄԱՅՆՔԱՊԵՏԱՐԱՆ</t>
  </si>
  <si>
    <t>Տ Ա Ր Ե Կ Ա Ն  Բ Յ Ո Ւ Ջ Ե</t>
  </si>
  <si>
    <t>ՀԱՄԱՅՆՔԻ ՂԵԿԱՎԱՐ՝_____________________Դ.ՂՈՒԼՈՒՆՑ</t>
  </si>
  <si>
    <t>Կ.Տ.</t>
  </si>
  <si>
    <t>ՏԵՂ</t>
  </si>
  <si>
    <t xml:space="preserve">2024 ԹՎԱԿԱՆԻ </t>
  </si>
  <si>
    <r>
      <t xml:space="preserve">ÀÜ¸²ØºÜÀ  ºÎ²ØàôîÜºð                          </t>
    </r>
    <r>
      <rPr>
        <sz val="10"/>
        <rFont val="Arial LatArm"/>
        <family val="2"/>
      </rPr>
      <t>(ïáÕ 1100 + ïáÕ 1200+ïáÕ 1300)</t>
    </r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</si>
  <si>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</si>
  <si>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</si>
  <si>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</si>
  <si>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>ÀÜ¸²ØºÜÀ Ì²Êêºð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</si>
  <si>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LatArm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</si>
  <si>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LatArm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</si>
  <si>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LatArm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</si>
  <si>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LatArm"/>
        <family val="2"/>
      </rPr>
      <t>ïáÕ2410+ïáÕ2420+ïáÕ2430+ïáÕ2440+ïáÕ2450+ïáÕ2460+ïáÕ2470+ïáÕ2480+ïáÕ2490</t>
    </r>
    <r>
      <rPr>
        <b/>
        <sz val="9"/>
        <rFont val="Arial LatArm"/>
        <family val="2"/>
      </rPr>
      <t>)</t>
    </r>
  </si>
  <si>
    <r>
      <t xml:space="preserve">Þðæ²Î² ØÆæ²ì²ÚðÆ ä²Þîä²ÜàôÂÚàôÜ </t>
    </r>
    <r>
      <rPr>
        <sz val="8"/>
        <rFont val="Arial LatArm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</si>
  <si>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 </t>
    </r>
    <r>
      <rPr>
        <sz val="8"/>
        <rFont val="Arial LatArm"/>
        <family val="2"/>
      </rPr>
      <t>(ïáÕ3610+ïáÕ3620+ïáÕ3630+ïáÕ3640+ïáÕ3650+ïáÕ3660)</t>
    </r>
  </si>
  <si>
    <r>
      <t>²èàÔæ²ä²ÐàôÂÚàôÜ (</t>
    </r>
    <r>
      <rPr>
        <sz val="8"/>
        <rFont val="Arial LatArm"/>
        <family val="2"/>
      </rPr>
      <t>ïáÕ2710+ïáÕ2720+ïáÕ2730+ïáÕ2740+ïáÕ2750+ïáÕ2760</t>
    </r>
    <r>
      <rPr>
        <b/>
        <sz val="9"/>
        <rFont val="Arial LatArm"/>
        <family val="2"/>
      </rPr>
      <t>)</t>
    </r>
  </si>
  <si>
    <r>
      <t xml:space="preserve">Ð²Ü¶Æêî, ØÞ²ÎàôÚÂ ºì ÎðàÜ </t>
    </r>
    <r>
      <rPr>
        <sz val="8"/>
        <rFont val="Arial LatArm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</si>
  <si>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LatArm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</si>
  <si>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LatArm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</si>
  <si>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LatArm"/>
        <family val="2"/>
      </rPr>
      <t>(ïáÕ3110)</t>
    </r>
  </si>
  <si>
    <r>
      <t xml:space="preserve">       </t>
    </r>
    <r>
      <rPr>
        <b/>
        <sz val="12"/>
        <rFont val="Arial LatArm"/>
        <family val="2"/>
      </rPr>
      <t xml:space="preserve">          </t>
    </r>
  </si>
  <si>
    <r>
      <t xml:space="preserve">           </t>
    </r>
    <r>
      <rPr>
        <b/>
        <sz val="12"/>
        <rFont val="Arial LatArm"/>
        <family val="2"/>
      </rPr>
      <t xml:space="preserve">  ÀÜ¸²ØºÜÀ</t>
    </r>
    <r>
      <rPr>
        <b/>
        <sz val="11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Ì²Êêºð              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(ïáÕ4050+ïáÕ5000+ïáÕ 6000)</t>
    </r>
  </si>
  <si>
    <r>
      <t xml:space="preserve">².   ÀÜÂ²òÆÎ  Ì²Êêºðª                </t>
    </r>
    <r>
      <rPr>
        <sz val="10"/>
        <rFont val="Arial LatArm"/>
        <family val="2"/>
      </rPr>
      <t xml:space="preserve">(ïáÕ4100+ïáÕ4200+ïáÕ4300+ïáÕ4400+ïáÕ4500+ ïáÕ4600+ïáÕ4700)    </t>
    </r>
    <r>
      <rPr>
        <b/>
        <sz val="10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                                                                                                               </t>
    </r>
  </si>
  <si>
    <r>
      <t xml:space="preserve">1.1 ²ÞÊ²î²ÜøÆ ì²ðÒ²îðàôÂÚàôÜ </t>
    </r>
    <r>
      <rPr>
        <sz val="8"/>
        <rFont val="Arial LatArm"/>
        <family val="2"/>
      </rPr>
      <t xml:space="preserve">(ïáÕ4110+ïáÕ4120+ïáÕ4130) </t>
    </r>
    <r>
      <rPr>
        <sz val="10"/>
        <rFont val="Arial LatArm"/>
        <family val="2"/>
      </rPr>
      <t xml:space="preserve"> </t>
    </r>
    <r>
      <rPr>
        <b/>
        <sz val="10"/>
        <rFont val="Arial LatArm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</si>
  <si>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LatArm"/>
        <family val="2"/>
      </rPr>
      <t>(ïáÕ4111+ïáÕ4112+ ïáÕ4114)</t>
    </r>
  </si>
  <si>
    <r>
      <t xml:space="preserve">´ÜºÔºÜ ²ÞÊ²î²ì²ðÒºð ºì Ð²ìºÈ²ìÖ²ðÜºð </t>
    </r>
    <r>
      <rPr>
        <sz val="8"/>
        <rFont val="Arial LatArm"/>
        <family val="2"/>
      </rPr>
      <t>(ïáÕ4121)</t>
    </r>
  </si>
  <si>
    <r>
      <t xml:space="preserve">ö²êî²òÆ êàòÆ²È²Î²Ü ²ä²ÐàìàôÂÚ²Ü ìÖ²ðÜºð </t>
    </r>
    <r>
      <rPr>
        <sz val="8"/>
        <rFont val="Arial LatArm"/>
        <family val="2"/>
      </rPr>
      <t>(ïáÕ4131)</t>
    </r>
  </si>
  <si>
    <r>
      <t xml:space="preserve">1.2 Ì²è²ÚàôÂÚàôÜÜºðÆ ºì ²äð²ÜøÜºðÆ Òºèø ´ºðàôØ </t>
    </r>
    <r>
      <rPr>
        <sz val="8"/>
        <rFont val="Arial LatArm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</si>
  <si>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LatArm"/>
        <family val="2"/>
      </rPr>
      <t>(ïáÕ4211+ïáÕ4212+ïáÕ4213+ïáÕ4214+ïáÕ4215+ïáÕ4216+ïáÕ4217)</t>
    </r>
  </si>
  <si>
    <r>
      <t xml:space="preserve"> -</t>
    </r>
    <r>
      <rPr>
        <b/>
        <sz val="9"/>
        <rFont val="Arial LatArm"/>
        <family val="2"/>
      </rPr>
      <t>¾Ý»ñ·»ïÇÏ  Í³é³ÛáõÃÛáõÝÝ»ñ</t>
    </r>
  </si>
  <si>
    <r>
      <t xml:space="preserve"> ¶àðÌàôÔàôØÜºðÆ ºì Þðæ²¶²ÚàôÂÚàôÜÜºðÆ Ì²Êêºð </t>
    </r>
    <r>
      <rPr>
        <sz val="8"/>
        <rFont val="Arial LatArm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</si>
  <si>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LatArm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</si>
  <si>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LatArm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</si>
  <si>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LatArm"/>
        <family val="2"/>
      </rPr>
      <t>(ïáÕ4251+ïáÕ4252)</t>
    </r>
  </si>
  <si>
    <r>
      <t xml:space="preserve"> ÜÚàôÂºð </t>
    </r>
    <r>
      <rPr>
        <sz val="8"/>
        <rFont val="Arial LatArm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</si>
  <si>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color indexed="8"/>
        <rFont val="Arial LatArm"/>
        <family val="2"/>
      </rPr>
      <t xml:space="preserve">1.3 îàÎàê²ìÖ²ðÜºð </t>
    </r>
    <r>
      <rPr>
        <sz val="8"/>
        <color indexed="8"/>
        <rFont val="Arial LatArm"/>
        <family val="2"/>
      </rPr>
      <t>(ïáÕ4310+ïáÕ 4320+ïáÕ4330)</t>
    </r>
  </si>
  <si>
    <r>
      <t xml:space="preserve">ÜºðøÆÜ îàÎàê²ìÖ²ðÜºð </t>
    </r>
    <r>
      <rPr>
        <sz val="8"/>
        <color indexed="8"/>
        <rFont val="Arial LatArm"/>
        <family val="2"/>
      </rPr>
      <t>(ïáÕ4311+ïáÕ4312)</t>
    </r>
  </si>
  <si>
    <r>
      <t>²ðî²øÆÜ îàÎàê²ìÖ²ðÜºð</t>
    </r>
    <r>
      <rPr>
        <b/>
        <i/>
        <sz val="8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(ïáÕ4321+ïáÕ4322)</t>
    </r>
  </si>
  <si>
    <r>
      <t xml:space="preserve">öàÊ²èàôÂÚàôÜÜºðÆ Ðºî Î²äì²Ì ìÖ²ðÜºð </t>
    </r>
    <r>
      <rPr>
        <sz val="8"/>
        <color indexed="8"/>
        <rFont val="Arial LatArm"/>
        <family val="2"/>
      </rPr>
      <t xml:space="preserve">(ïáÕ4331+ïáÕ4332+ïáÕ4333) </t>
    </r>
  </si>
  <si>
    <r>
      <t>1.4 êàô´êÆ¸Æ²Üºð</t>
    </r>
    <r>
      <rPr>
        <b/>
        <sz val="8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</si>
  <si>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color indexed="8"/>
        <rFont val="Arial LatArm"/>
        <family val="2"/>
      </rPr>
      <t>(ïáÕ4411+ïáÕ4412)</t>
    </r>
  </si>
  <si>
    <r>
      <t>êàô´êÆ¸Æ²Üºð àâ äºî²Î²Ü (àâ Ð²Ø²ÚÜø²ÚÆÜ) Î²¼Ø²ÎºðäàôÂÚàôÜÜºðÆÜ</t>
    </r>
    <r>
      <rPr>
        <b/>
        <i/>
        <sz val="8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(ïáÕ4421+ïáÕ4422)</t>
    </r>
  </si>
  <si>
    <r>
      <t xml:space="preserve">1.5 ¸ð²Ø²ÞÜàðÐÜºð </t>
    </r>
    <r>
      <rPr>
        <sz val="8"/>
        <color indexed="8"/>
        <rFont val="Arial LatArm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</si>
  <si>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color indexed="8"/>
        <rFont val="Arial LatArm"/>
        <family val="2"/>
      </rPr>
      <t xml:space="preserve"> (ïáÕ4511+ïáÕ4512)</t>
    </r>
  </si>
  <si>
    <r>
      <t xml:space="preserve"> -</t>
    </r>
    <r>
      <rPr>
        <b/>
        <sz val="9"/>
        <color indexed="8"/>
        <rFont val="Arial LatArm"/>
        <family val="2"/>
      </rPr>
      <t>ÀÝÃ³óÇÏ ¹ñ³Ù³ßÝáñÑÝ»ñ ûï³ñ»ñÏñÛ³ Ï³é³í³ñáõÃÛáõÝÝ»ñÇÝ</t>
    </r>
  </si>
  <si>
    <r>
      <t>¸ð²Ø²ÞÜàðÐÜºð ØÆæ²¼¶²ÚÆÜ Î²¼Ø²ÎºðäàôÂÚàôÜÜºðÆÜ</t>
    </r>
    <r>
      <rPr>
        <sz val="8"/>
        <color indexed="8"/>
        <rFont val="Arial LatArm"/>
        <family val="2"/>
      </rPr>
      <t xml:space="preserve"> (ïáÕ4521+ïáÕ4522)</t>
    </r>
  </si>
  <si>
    <r>
      <t>ÀÜÂ²òÆÎ ¸ð²Ø²ÞÜàðÐÜºð äºî²Î²Ü Ð²îì²ÌÆ ²ÚÈ Ø²Î²ð¸²ÎÜºðÆÜ</t>
    </r>
    <r>
      <rPr>
        <sz val="9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(ïáÕ4531+ïáÕ4532+ïáÕ4533)</t>
    </r>
  </si>
  <si>
    <r>
      <t xml:space="preserve"> - ²ÛÉ ÁÝÃ³óÇÏ ¹ñ³Ù³ßÝáñÑÝ»ñ                                                           </t>
    </r>
    <r>
      <rPr>
        <sz val="9"/>
        <rFont val="Arial LatArm"/>
        <family val="2"/>
      </rPr>
      <t>(ïáÕ 4534+ïáÕ 4537 +ïáÕ 4538)</t>
    </r>
  </si>
  <si>
    <r>
      <t>Î²äÆî²È ¸ð²Ø²ÞÜàðÐÜºð äºî²Î²Ü Ð²îì²ÌÆ ²ÚÈ Ø²Î²ð¸²ÎÜºðÆÜ</t>
    </r>
    <r>
      <rPr>
        <sz val="9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(ïáÕ4541+ïáÕ4542+ïáÕ4543)</t>
    </r>
  </si>
  <si>
    <r>
      <t xml:space="preserve"> -²ÛÉ Ï³åÇï³É ¹ñ³Ù³ßÝáñÑÝ»ñ                                              </t>
    </r>
    <r>
      <rPr>
        <sz val="9"/>
        <rFont val="Arial LatArm"/>
        <family val="2"/>
      </rPr>
      <t xml:space="preserve"> (ïáÕ 4544+ïáÕ 4547 +ïáÕ 4548)</t>
    </r>
  </si>
  <si>
    <r>
      <t xml:space="preserve">1.6 êàòÆ²È²Î²Ü Üä²êîÜºð ºì ÎºÜê²ÂàÞ²ÎÜºð </t>
    </r>
    <r>
      <rPr>
        <sz val="8"/>
        <color indexed="8"/>
        <rFont val="Arial LatArm"/>
        <family val="2"/>
      </rPr>
      <t>(ïáÕ4610+ïáÕ4630+ïáÕ4640)</t>
    </r>
  </si>
  <si>
    <r>
      <t xml:space="preserve"> êàòÆ²È²Î²Ü ú¶ÜàôÂÚ²Ü ¸ð²Ø²Î²Ü ²ðî²Ð²ÚîàôÂÚ²Ø´ Üä²êîÜºð (´ÚàôæºÆò) </t>
    </r>
    <r>
      <rPr>
        <sz val="8"/>
        <color indexed="8"/>
        <rFont val="Arial LatArm"/>
        <family val="2"/>
      </rPr>
      <t xml:space="preserve">(ïáÕ4631+ïáÕ4632+ïáÕ4633+ïáÕ4634) </t>
    </r>
  </si>
  <si>
    <r>
      <t xml:space="preserve"> ÎºÜê²ÂàÞ²ÎÜºð </t>
    </r>
    <r>
      <rPr>
        <sz val="8"/>
        <color indexed="8"/>
        <rFont val="Arial LatArm"/>
        <family val="2"/>
      </rPr>
      <t xml:space="preserve">(ïáÕ4641) </t>
    </r>
  </si>
  <si>
    <r>
      <t xml:space="preserve">1.7 ²ÚÈ Ì²Êêºð </t>
    </r>
    <r>
      <rPr>
        <sz val="8"/>
        <rFont val="Arial LatArm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</si>
  <si>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</si>
  <si>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color indexed="8"/>
        <rFont val="Arial LatArm"/>
        <family val="2"/>
      </rPr>
      <t>(ïáÕ4721+ïáÕ4722+ïáÕ4723+ïáÕ4724)</t>
    </r>
  </si>
  <si>
    <r>
      <t xml:space="preserve">¸²î²ð²ÜÜºðÆ ÎàÔØÆò ÜÞ²Ü²Îì²Ì îàôÚÄºð ºì îàô¶²ÜøÜºð </t>
    </r>
    <r>
      <rPr>
        <sz val="8"/>
        <color indexed="8"/>
        <rFont val="Arial LatArm"/>
        <family val="2"/>
      </rPr>
      <t>(ïáÕ4731)</t>
    </r>
  </si>
  <si>
    <r>
      <t xml:space="preserve"> -</t>
    </r>
    <r>
      <rPr>
        <b/>
        <sz val="9"/>
        <color indexed="8"/>
        <rFont val="Arial LatArm"/>
        <family val="2"/>
      </rPr>
      <t>¸³ï³ñ³ÝÝ»ñÇ ÏáÕÙÇó Ýß³Ý³Ïí³Í ïáõÛÅ»ñ ¨ ïáõ·³ÝùÝ»ñ</t>
    </r>
  </si>
  <si>
    <r>
      <t xml:space="preserve"> </t>
    </r>
    <r>
      <rPr>
        <b/>
        <i/>
        <sz val="9"/>
        <color indexed="8"/>
        <rFont val="Arial LatArm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color indexed="8"/>
        <rFont val="Arial LatArm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</si>
  <si>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color indexed="8"/>
        <rFont val="Arial LatArm"/>
        <family val="2"/>
      </rPr>
      <t xml:space="preserve"> </t>
    </r>
    <r>
      <rPr>
        <b/>
        <i/>
        <sz val="9"/>
        <color indexed="8"/>
        <rFont val="Arial LatArm"/>
        <family val="2"/>
      </rPr>
      <t xml:space="preserve">ìºð²Î²Ü¶ÜàôØ </t>
    </r>
    <r>
      <rPr>
        <sz val="8"/>
        <color indexed="8"/>
        <rFont val="Arial LatArm"/>
        <family val="2"/>
      </rPr>
      <t>(ïáÕ4751)</t>
    </r>
  </si>
  <si>
    <r>
      <t xml:space="preserve"> </t>
    </r>
    <r>
      <rPr>
        <b/>
        <i/>
        <sz val="9"/>
        <color indexed="8"/>
        <rFont val="Arial LatArm"/>
        <family val="2"/>
      </rPr>
      <t xml:space="preserve">²ÚÈ Ì²Êêºð </t>
    </r>
    <r>
      <rPr>
        <sz val="9"/>
        <color indexed="8"/>
        <rFont val="Arial LatArm"/>
        <family val="2"/>
      </rPr>
      <t>(ïáÕ4761)</t>
    </r>
  </si>
  <si>
    <r>
      <t xml:space="preserve">ä²Ðàôêî²ÚÆÜ ØÆæàòÜºð </t>
    </r>
    <r>
      <rPr>
        <sz val="9"/>
        <color indexed="8"/>
        <rFont val="Arial LatArm"/>
        <family val="2"/>
      </rPr>
      <t>(ïáÕ4771)</t>
    </r>
  </si>
  <si>
    <r>
      <t xml:space="preserve">´. àâ üÆÜ²Üê²Î²Ü ²ÎîÆìÜºðÆ ¶Ìàì Ì²Êêºð                     </t>
    </r>
    <r>
      <rPr>
        <sz val="10"/>
        <color indexed="8"/>
        <rFont val="Arial LatArm"/>
        <family val="2"/>
      </rPr>
      <t>(ïáÕ5100+ïáÕ5200+ïáÕ5300+ïáÕ5400)</t>
    </r>
  </si>
  <si>
    <r>
      <t xml:space="preserve">1.1. ÐÆØÜ²Î²Ü ØÆæàòÜºð                                 </t>
    </r>
    <r>
      <rPr>
        <sz val="8"/>
        <color indexed="8"/>
        <rFont val="Arial LatArm"/>
        <family val="2"/>
      </rPr>
      <t>(ïáÕ5110+ïáÕ5120+ïáÕ5130)</t>
    </r>
  </si>
  <si>
    <r>
      <t xml:space="preserve">ÞºÜøºð ºì ÞÆÜàôÂÚàôÜÜºð                                       </t>
    </r>
    <r>
      <rPr>
        <sz val="8"/>
        <color indexed="8"/>
        <rFont val="Arial LatArm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</si>
  <si>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color indexed="8"/>
        <rFont val="Arial LatArm"/>
        <family val="2"/>
      </rPr>
      <t>(ïáÕ5121+ ïáÕ5122+ïáÕ5123)</t>
    </r>
  </si>
  <si>
    <r>
      <t xml:space="preserve"> ²ÚÈ ÐÆØÜ²Î²Ü ØÆæàòÜºð                                                             </t>
    </r>
    <r>
      <rPr>
        <sz val="8"/>
        <color indexed="8"/>
        <rFont val="Arial LatArm"/>
        <family val="2"/>
      </rPr>
      <t>(ïáÕ 5131+ïáÕ 5132+ïáÕ 5133+ ïáÕ5134)</t>
    </r>
  </si>
  <si>
    <r>
      <t xml:space="preserve">1.2 ä²Þ²ðÜºð </t>
    </r>
    <r>
      <rPr>
        <sz val="8"/>
        <color indexed="8"/>
        <rFont val="Arial LatArm"/>
        <family val="2"/>
      </rPr>
      <t>(ïáÕ5211+ïáÕ5221+ïáÕ5231+ïáÕ5241)</t>
    </r>
  </si>
  <si>
    <r>
      <t xml:space="preserve">1.3 ´²ðÒð²ðÄºø ²ÎîÆìÜºð </t>
    </r>
    <r>
      <rPr>
        <sz val="8"/>
        <color indexed="8"/>
        <rFont val="Arial LatArm"/>
        <family val="2"/>
      </rPr>
      <t>(ïáÕ 5311)</t>
    </r>
  </si>
  <si>
    <r>
      <t xml:space="preserve">1.4 â²ðî²¸ðì²Ì ԱԿՏԻՎՆԵՐ                              </t>
    </r>
    <r>
      <rPr>
        <sz val="8"/>
        <rFont val="Arial LatArm"/>
        <family val="2"/>
      </rPr>
      <t>(ïáÕ 5411+ïáÕ 5421+ïáÕ 5431+ïáÕ5441)</t>
    </r>
  </si>
  <si>
    <r>
      <t xml:space="preserve"> ¶. àâ üÆÜ²Üê²Î²Ü ²ÎîÆìÜºðÆ Æð²òàôØÆò Øàôîøºð </t>
    </r>
    <r>
      <rPr>
        <b/>
        <sz val="10"/>
        <rFont val="Arial LatArm"/>
        <family val="2"/>
      </rPr>
      <t>(ïáÕ6100+ïáÕ6200+ïáÕ6300+ïáÕ6400)</t>
    </r>
  </si>
  <si>
    <r>
      <t>ÐÆØÜ²Î²Ü ØÆæàòÜºðÆ Æð²òàôØÆò Øàôîøºð</t>
    </r>
    <r>
      <rPr>
        <sz val="10"/>
        <rFont val="Arial LatArm"/>
        <family val="2"/>
      </rPr>
      <t xml:space="preserve"> (ïáÕ6110+ïáÕ6120+ïáÕ6130) </t>
    </r>
  </si>
  <si>
    <r>
      <t>ä²Þ²ðÜºðÆ Æð²òàôØÆò Øàôîøºð</t>
    </r>
    <r>
      <rPr>
        <b/>
        <i/>
        <sz val="11"/>
        <rFont val="Arial LatArm"/>
        <family val="2"/>
      </rPr>
      <t xml:space="preserve"> </t>
    </r>
    <r>
      <rPr>
        <sz val="10"/>
        <rFont val="Arial LatArm"/>
        <family val="2"/>
      </rPr>
      <t>(ïáÕ6210+ïáÕ6220)</t>
    </r>
  </si>
  <si>
    <r>
      <t xml:space="preserve">²ÚÈ ä²Þ²ðÜºðÆ Æð²òàôØÆò Øàôîøºð </t>
    </r>
    <r>
      <rPr>
        <i/>
        <sz val="10"/>
        <rFont val="Arial LatArm"/>
        <family val="2"/>
      </rPr>
      <t>(ïáÕ6221+ïáÕ6222+ïáÕ6223)</t>
    </r>
  </si>
  <si>
    <r>
      <t xml:space="preserve">´²ðÒð²ðÄºø ²ÎîÆìÜºðÆ Æð²òàôØÆò Øàôîøºð </t>
    </r>
    <r>
      <rPr>
        <sz val="11"/>
        <rFont val="Arial LatArm"/>
        <family val="2"/>
      </rPr>
      <t xml:space="preserve"> </t>
    </r>
    <r>
      <rPr>
        <i/>
        <sz val="10"/>
        <rFont val="Arial LatArm"/>
        <family val="2"/>
      </rPr>
      <t xml:space="preserve"> </t>
    </r>
    <r>
      <rPr>
        <sz val="10"/>
        <rFont val="Arial LatArm"/>
        <family val="2"/>
      </rPr>
      <t>(ïáÕ 6310)</t>
    </r>
  </si>
  <si>
    <r>
      <t>â²ðî²¸ðì²Ì ²ÎîÆìÜºðÆ Æð²òàôØÆò Øàôîøºð</t>
    </r>
    <r>
      <rPr>
        <b/>
        <i/>
        <sz val="11"/>
        <rFont val="Arial LatArm"/>
        <family val="2"/>
      </rPr>
      <t xml:space="preserve">`                                                   </t>
    </r>
    <r>
      <rPr>
        <sz val="10"/>
        <rFont val="Arial LatArm"/>
        <family val="2"/>
      </rPr>
      <t>(ïáÕ6410+ïáÕ6420+ïáÕ6430+ïáÕ6440)</t>
    </r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</si>
  <si>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</si>
  <si>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>(ïáÕ 8110+ïáÕ 8160)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</si>
  <si>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</si>
  <si>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</si>
  <si>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2.6. Ð³Ù³ÛÝùÇ µÛáõç»Ç Ñ³ßíáõÙ ÙÇçáóÝ»ñÇ ÙÝ³óáñ¹Ý»ñÁ Ñ³ßí»ïáõ Å³Ù³Ý³Ï³Ñ³ïí³ÍáõÙ                                                                         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</si>
  <si>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                       ´. ²ðî²øÆÜ ²Ô´ÚàôðÜºð         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</si>
  <si>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</si>
  <si>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r>
      <t xml:space="preserve">1.2. ì³ñÏ»ñ ¨ ÷áË³ïíáõÃÛáõÝÝ»ñ (ëï³óáõÙ ¨ Ù³ñáõÙ)                      </t>
    </r>
    <r>
      <rPr>
        <sz val="9"/>
        <rFont val="Arial LatArm"/>
        <family val="2"/>
      </rPr>
      <t>ïáÕ 8221+ïáÕ 8240</t>
    </r>
  </si>
  <si>
    <r>
      <t xml:space="preserve"> </t>
    </r>
    <r>
      <rPr>
        <b/>
        <u/>
        <sz val="14"/>
        <rFont val="Arial LatArm"/>
        <family val="2"/>
      </rPr>
      <t>Ð²îì²Ì 6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</si>
  <si>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ºì îÜîºê²¶Æî²Î²Ü  ¸²ê²Î²ð¶Ø²Ü</t>
    </r>
  </si>
  <si>
    <r>
      <t xml:space="preserve"> -</t>
    </r>
    <r>
      <rPr>
        <sz val="9"/>
        <rFont val="Arial LatArm"/>
        <family val="2"/>
      </rPr>
      <t>¾Ý»ñ·»ïÇÏ  Í³é³ÛáõÃÛáõÝÝ»ñ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</si>
  <si>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 </t>
    </r>
  </si>
  <si>
    <r>
      <t xml:space="preserve">-ÜìÆð²îìàôÂÚàôÜÜºð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 </t>
    </r>
  </si>
  <si>
    <t>90000</t>
  </si>
  <si>
    <t xml:space="preserve"> -Այլ կապիտալ դրամաշնորհներ       </t>
  </si>
  <si>
    <t>ՀԱՍՏԱՏՎԱԾ Է ՝ Տեղ համայնքի ավագանու 2023 թվականի նոյեմբերի    23-ի  N   18 -Ն որոշմամբ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</si>
</sst>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₽_-;\-* #,##0.00\ _₽_-;_-* &quot;-&quot;??\ _₽_-;_-@_-"/>
    <numFmt numFmtId="165" formatCode="0000"/>
    <numFmt numFmtId="166" formatCode="000"/>
    <numFmt numFmtId="167" formatCode="0.0"/>
    <numFmt numFmtId="168" formatCode="000.0"/>
    <numFmt numFmtId="169" formatCode="_-* #,##0.0\ _₽_-;\-* #,##0.0\ _₽_-;_-* &quot;-&quot;??\ _₽_-;_-@_-"/>
    <numFmt numFmtId="170" formatCode="0.000"/>
    <numFmt numFmtId="171" formatCode="_-* #,##0\ _₽_-;\-* #,##0\ _₽_-;_-* &quot;-&quot;??\ _₽_-;_-@_-"/>
  </numFmts>
  <fonts count="51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"/>
      <family val="2"/>
      <charset val="204"/>
    </font>
    <font>
      <b/>
      <i/>
      <sz val="10"/>
      <name val="Arial Armenian"/>
      <family val="2"/>
    </font>
    <font>
      <sz val="12"/>
      <name val="Arial Armenian"/>
      <family val="2"/>
    </font>
    <font>
      <b/>
      <i/>
      <sz val="12"/>
      <name val="Arial Armenian"/>
      <family val="2"/>
    </font>
    <font>
      <b/>
      <sz val="10"/>
      <name val="Arial"/>
      <family val="2"/>
      <charset val="204"/>
    </font>
    <font>
      <sz val="10"/>
      <color indexed="10"/>
      <name val="Arial Armenian"/>
      <family val="2"/>
    </font>
    <font>
      <sz val="10"/>
      <name val="Arial"/>
      <family val="2"/>
      <charset val="204"/>
    </font>
    <font>
      <b/>
      <sz val="10.5"/>
      <name val="Arial Armenian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i/>
      <sz val="18"/>
      <name val="ArmLincoln"/>
    </font>
    <font>
      <b/>
      <sz val="20"/>
      <name val="Arial"/>
      <family val="2"/>
      <charset val="204"/>
    </font>
    <font>
      <b/>
      <sz val="20"/>
      <name val="Agg_Hand1"/>
    </font>
    <font>
      <b/>
      <sz val="20"/>
      <name val="Aramian Expanded"/>
    </font>
    <font>
      <b/>
      <sz val="16"/>
      <name val="ArmAria"/>
    </font>
    <font>
      <b/>
      <u/>
      <sz val="14"/>
      <name val="Arial LatArm"/>
      <family val="2"/>
    </font>
    <font>
      <b/>
      <sz val="12"/>
      <name val="Arial LatArm"/>
      <family val="2"/>
    </font>
    <font>
      <sz val="8"/>
      <name val="Arial LatArm"/>
      <family val="2"/>
    </font>
    <font>
      <sz val="10"/>
      <name val="Arial LatArm"/>
      <family val="2"/>
    </font>
    <font>
      <b/>
      <sz val="10"/>
      <name val="Arial LatArm"/>
      <family val="2"/>
    </font>
    <font>
      <b/>
      <sz val="10.5"/>
      <name val="Arial LatArm"/>
      <family val="2"/>
    </font>
    <font>
      <b/>
      <sz val="14"/>
      <name val="Arial LatArm"/>
      <family val="2"/>
    </font>
    <font>
      <sz val="12"/>
      <name val="Arial LatArm"/>
      <family val="2"/>
    </font>
    <font>
      <sz val="11"/>
      <name val="Arial LatArm"/>
      <family val="2"/>
    </font>
    <font>
      <b/>
      <i/>
      <sz val="10"/>
      <name val="Arial LatArm"/>
      <family val="2"/>
    </font>
    <font>
      <b/>
      <i/>
      <sz val="11"/>
      <name val="Arial LatArm"/>
      <family val="2"/>
    </font>
    <font>
      <sz val="9"/>
      <name val="Arial LatArm"/>
      <family val="2"/>
    </font>
    <font>
      <b/>
      <sz val="8"/>
      <name val="Arial LatArm"/>
      <family val="2"/>
    </font>
    <font>
      <sz val="8"/>
      <color indexed="10"/>
      <name val="Arial LatArm"/>
      <family val="2"/>
    </font>
    <font>
      <b/>
      <i/>
      <sz val="8"/>
      <name val="Arial LatArm"/>
      <family val="2"/>
    </font>
    <font>
      <b/>
      <i/>
      <sz val="9"/>
      <name val="Arial LatArm"/>
      <family val="2"/>
    </font>
    <font>
      <b/>
      <sz val="11"/>
      <name val="Arial LatArm"/>
      <family val="2"/>
    </font>
    <font>
      <b/>
      <sz val="9"/>
      <name val="Arial LatArm"/>
      <family val="2"/>
    </font>
    <font>
      <i/>
      <sz val="11"/>
      <name val="Arial LatArm"/>
      <family val="2"/>
    </font>
    <font>
      <b/>
      <sz val="9"/>
      <color indexed="8"/>
      <name val="Arial LatArm"/>
      <family val="2"/>
    </font>
    <font>
      <b/>
      <i/>
      <sz val="9"/>
      <color indexed="8"/>
      <name val="Arial LatArm"/>
      <family val="2"/>
    </font>
    <font>
      <sz val="8"/>
      <color indexed="8"/>
      <name val="Arial LatArm"/>
      <family val="2"/>
    </font>
    <font>
      <b/>
      <i/>
      <sz val="8"/>
      <color indexed="8"/>
      <name val="Arial LatArm"/>
      <family val="2"/>
    </font>
    <font>
      <b/>
      <sz val="8"/>
      <color indexed="8"/>
      <name val="Arial LatArm"/>
      <family val="2"/>
    </font>
    <font>
      <sz val="9"/>
      <color indexed="8"/>
      <name val="Arial LatArm"/>
      <family val="2"/>
    </font>
    <font>
      <b/>
      <sz val="10"/>
      <color indexed="8"/>
      <name val="Arial LatArm"/>
      <family val="2"/>
    </font>
    <font>
      <i/>
      <sz val="9"/>
      <color indexed="8"/>
      <name val="Arial LatArm"/>
      <family val="2"/>
    </font>
    <font>
      <b/>
      <sz val="12"/>
      <color indexed="8"/>
      <name val="Arial LatArm"/>
      <family val="2"/>
    </font>
    <font>
      <sz val="10"/>
      <color indexed="8"/>
      <name val="Arial LatArm"/>
      <family val="2"/>
    </font>
    <font>
      <i/>
      <sz val="10"/>
      <name val="Arial LatArm"/>
      <family val="2"/>
    </font>
    <font>
      <i/>
      <sz val="9"/>
      <name val="Arial LatArm"/>
      <family val="2"/>
    </font>
    <font>
      <sz val="10"/>
      <color indexed="10"/>
      <name val="Arial LatAr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63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Border="1"/>
    <xf numFmtId="0" fontId="9" fillId="0" borderId="0" xfId="0" applyFont="1"/>
    <xf numFmtId="0" fontId="3" fillId="0" borderId="0" xfId="0" applyFont="1" applyFill="1" applyBorder="1" applyAlignment="1">
      <alignment vertical="center" wrapText="1"/>
    </xf>
    <xf numFmtId="0" fontId="6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7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/>
    <xf numFmtId="0" fontId="7" fillId="3" borderId="0" xfId="0" applyFont="1" applyFill="1" applyBorder="1"/>
    <xf numFmtId="0" fontId="0" fillId="3" borderId="0" xfId="0" applyFill="1" applyAlignment="1">
      <alignment horizontal="center" vertical="center"/>
    </xf>
    <xf numFmtId="0" fontId="0" fillId="3" borderId="0" xfId="0" applyFill="1"/>
    <xf numFmtId="167" fontId="0" fillId="3" borderId="0" xfId="0" applyNumberFormat="1" applyFill="1"/>
    <xf numFmtId="2" fontId="0" fillId="3" borderId="0" xfId="0" applyNumberFormat="1" applyFill="1"/>
    <xf numFmtId="0" fontId="2" fillId="3" borderId="0" xfId="0" applyFont="1" applyFill="1" applyAlignment="1"/>
    <xf numFmtId="0" fontId="1" fillId="3" borderId="0" xfId="0" applyFont="1" applyFill="1" applyAlignment="1"/>
    <xf numFmtId="0" fontId="1" fillId="3" borderId="0" xfId="0" applyFont="1" applyFill="1"/>
    <xf numFmtId="0" fontId="5" fillId="3" borderId="0" xfId="0" applyFont="1" applyFill="1"/>
    <xf numFmtId="0" fontId="1" fillId="3" borderId="0" xfId="0" applyFont="1" applyFill="1" applyBorder="1"/>
    <xf numFmtId="0" fontId="3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/>
    <xf numFmtId="0" fontId="10" fillId="0" borderId="0" xfId="0" applyFont="1"/>
    <xf numFmtId="0" fontId="12" fillId="0" borderId="0" xfId="0" applyFont="1" applyAlignment="1">
      <alignment horizontal="center"/>
    </xf>
    <xf numFmtId="0" fontId="8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3" fillId="0" borderId="10" xfId="0" applyFont="1" applyFill="1" applyBorder="1" applyAlignment="1">
      <alignment horizontal="centerContinuous" vertical="center" wrapText="1"/>
    </xf>
    <xf numFmtId="0" fontId="23" fillId="0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4" fillId="0" borderId="12" xfId="0" quotePrefix="1" applyFont="1" applyFill="1" applyBorder="1" applyAlignment="1">
      <alignment horizontal="center" vertical="center"/>
    </xf>
    <xf numFmtId="49" fontId="20" fillId="0" borderId="58" xfId="0" applyNumberFormat="1" applyFont="1" applyFill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49" fontId="22" fillId="0" borderId="57" xfId="0" applyNumberFormat="1" applyFont="1" applyFill="1" applyBorder="1" applyAlignment="1">
      <alignment horizontal="center" vertical="center"/>
    </xf>
    <xf numFmtId="49" fontId="22" fillId="0" borderId="58" xfId="0" applyNumberFormat="1" applyFont="1" applyFill="1" applyBorder="1" applyAlignment="1">
      <alignment horizontal="center" vertical="center"/>
    </xf>
    <xf numFmtId="0" fontId="23" fillId="0" borderId="12" xfId="0" quotePrefix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vertical="center" wrapText="1"/>
    </xf>
    <xf numFmtId="0" fontId="23" fillId="0" borderId="21" xfId="0" applyFont="1" applyFill="1" applyBorder="1" applyAlignment="1">
      <alignment horizontal="center" vertical="center"/>
    </xf>
    <xf numFmtId="167" fontId="22" fillId="0" borderId="12" xfId="0" applyNumberFormat="1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vertical="center" wrapText="1"/>
    </xf>
    <xf numFmtId="0" fontId="22" fillId="0" borderId="58" xfId="0" applyFont="1" applyFill="1" applyBorder="1" applyAlignment="1">
      <alignment vertical="center"/>
    </xf>
    <xf numFmtId="167" fontId="23" fillId="0" borderId="57" xfId="0" applyNumberFormat="1" applyFont="1" applyFill="1" applyBorder="1" applyAlignment="1">
      <alignment horizontal="center" vertical="center" wrapText="1"/>
    </xf>
    <xf numFmtId="167" fontId="23" fillId="0" borderId="54" xfId="0" applyNumberFormat="1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/>
    </xf>
    <xf numFmtId="167" fontId="22" fillId="0" borderId="9" xfId="0" applyNumberFormat="1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vertical="center" wrapText="1"/>
    </xf>
    <xf numFmtId="167" fontId="23" fillId="3" borderId="12" xfId="0" applyNumberFormat="1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vertical="center" wrapText="1"/>
    </xf>
    <xf numFmtId="49" fontId="22" fillId="0" borderId="10" xfId="0" quotePrefix="1" applyNumberFormat="1" applyFont="1" applyFill="1" applyBorder="1" applyAlignment="1">
      <alignment horizontal="center" vertical="center"/>
    </xf>
    <xf numFmtId="0" fontId="22" fillId="0" borderId="10" xfId="0" applyNumberFormat="1" applyFont="1" applyFill="1" applyBorder="1" applyAlignment="1">
      <alignment horizontal="left" vertical="center" wrapText="1" indent="1"/>
    </xf>
    <xf numFmtId="0" fontId="22" fillId="0" borderId="20" xfId="0" applyFont="1" applyFill="1" applyBorder="1" applyAlignment="1">
      <alignment horizontal="center" vertical="center"/>
    </xf>
    <xf numFmtId="167" fontId="22" fillId="0" borderId="10" xfId="0" applyNumberFormat="1" applyFont="1" applyFill="1" applyBorder="1" applyAlignment="1">
      <alignment horizontal="center" vertical="center" wrapText="1"/>
    </xf>
    <xf numFmtId="167" fontId="22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167" fontId="23" fillId="0" borderId="10" xfId="0" applyNumberFormat="1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49" fontId="22" fillId="0" borderId="12" xfId="0" quotePrefix="1" applyNumberFormat="1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left" vertical="center" wrapText="1" indent="1"/>
    </xf>
    <xf numFmtId="0" fontId="22" fillId="0" borderId="0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49" fontId="22" fillId="0" borderId="57" xfId="0" quotePrefix="1" applyNumberFormat="1" applyFont="1" applyFill="1" applyBorder="1" applyAlignment="1">
      <alignment horizontal="center" vertical="center"/>
    </xf>
    <xf numFmtId="0" fontId="22" fillId="0" borderId="57" xfId="0" applyNumberFormat="1" applyFont="1" applyFill="1" applyBorder="1" applyAlignment="1">
      <alignment horizontal="left" vertical="center" wrapText="1" indent="1"/>
    </xf>
    <xf numFmtId="0" fontId="22" fillId="0" borderId="57" xfId="0" applyFont="1" applyFill="1" applyBorder="1" applyAlignment="1">
      <alignment horizontal="center" vertical="center"/>
    </xf>
    <xf numFmtId="49" fontId="22" fillId="0" borderId="9" xfId="0" quotePrefix="1" applyNumberFormat="1" applyFont="1" applyFill="1" applyBorder="1" applyAlignment="1">
      <alignment horizontal="center" vertical="center"/>
    </xf>
    <xf numFmtId="0" fontId="22" fillId="0" borderId="9" xfId="0" applyNumberFormat="1" applyFont="1" applyFill="1" applyBorder="1" applyAlignment="1">
      <alignment horizontal="left" vertical="center" wrapText="1" indent="1"/>
    </xf>
    <xf numFmtId="0" fontId="22" fillId="0" borderId="9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wrapText="1" indent="2"/>
    </xf>
    <xf numFmtId="0" fontId="22" fillId="0" borderId="21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vertical="center"/>
    </xf>
    <xf numFmtId="0" fontId="22" fillId="0" borderId="9" xfId="0" applyFont="1" applyFill="1" applyBorder="1" applyAlignment="1">
      <alignment horizontal="left" vertical="center" wrapText="1" indent="2"/>
    </xf>
    <xf numFmtId="0" fontId="22" fillId="0" borderId="10" xfId="0" applyFont="1" applyFill="1" applyBorder="1" applyAlignment="1">
      <alignment horizontal="left" vertical="center" wrapText="1" indent="3"/>
    </xf>
    <xf numFmtId="0" fontId="22" fillId="0" borderId="10" xfId="0" applyFont="1" applyFill="1" applyBorder="1" applyAlignment="1">
      <alignment horizontal="left" vertical="center" wrapText="1" indent="2"/>
    </xf>
    <xf numFmtId="49" fontId="22" fillId="0" borderId="10" xfId="0" applyNumberFormat="1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Continuous" vertical="center"/>
    </xf>
    <xf numFmtId="0" fontId="22" fillId="0" borderId="0" xfId="0" applyFont="1" applyFill="1" applyAlignment="1">
      <alignment vertical="center"/>
    </xf>
    <xf numFmtId="167" fontId="23" fillId="0" borderId="57" xfId="0" applyNumberFormat="1" applyFont="1" applyFill="1" applyBorder="1" applyAlignment="1">
      <alignment vertical="center"/>
    </xf>
    <xf numFmtId="0" fontId="22" fillId="0" borderId="9" xfId="0" applyFont="1" applyFill="1" applyBorder="1" applyAlignment="1">
      <alignment vertical="center" wrapText="1"/>
    </xf>
    <xf numFmtId="1" fontId="22" fillId="0" borderId="2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/>
    </xf>
    <xf numFmtId="49" fontId="23" fillId="0" borderId="12" xfId="0" quotePrefix="1" applyNumberFormat="1" applyFont="1" applyFill="1" applyBorder="1" applyAlignment="1">
      <alignment horizontal="center" vertical="center"/>
    </xf>
    <xf numFmtId="1" fontId="23" fillId="0" borderId="21" xfId="0" applyNumberFormat="1" applyFont="1" applyFill="1" applyBorder="1" applyAlignment="1">
      <alignment horizontal="center" vertical="center" wrapText="1"/>
    </xf>
    <xf numFmtId="49" fontId="23" fillId="0" borderId="9" xfId="0" quotePrefix="1" applyNumberFormat="1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23" fillId="0" borderId="9" xfId="0" applyFont="1" applyFill="1" applyBorder="1" applyAlignment="1">
      <alignment horizontal="center" vertical="center"/>
    </xf>
    <xf numFmtId="167" fontId="22" fillId="0" borderId="57" xfId="0" applyNumberFormat="1" applyFont="1" applyFill="1" applyBorder="1" applyAlignment="1">
      <alignment vertical="center"/>
    </xf>
    <xf numFmtId="1" fontId="22" fillId="0" borderId="21" xfId="0" applyNumberFormat="1" applyFont="1" applyFill="1" applyBorder="1" applyAlignment="1">
      <alignment horizontal="center" vertical="center" wrapText="1"/>
    </xf>
    <xf numFmtId="0" fontId="22" fillId="0" borderId="9" xfId="0" applyNumberFormat="1" applyFont="1" applyFill="1" applyBorder="1" applyAlignment="1">
      <alignment horizontal="left" vertical="center" wrapText="1" indent="2"/>
    </xf>
    <xf numFmtId="1" fontId="22" fillId="0" borderId="19" xfId="0" applyNumberFormat="1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vertical="center" wrapText="1"/>
    </xf>
    <xf numFmtId="49" fontId="22" fillId="0" borderId="9" xfId="0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58" xfId="0" applyFont="1" applyFill="1" applyBorder="1" applyAlignment="1">
      <alignment horizontal="center" vertical="center"/>
    </xf>
    <xf numFmtId="0" fontId="23" fillId="0" borderId="5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165" fontId="23" fillId="0" borderId="0" xfId="0" applyNumberFormat="1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right" vertical="top"/>
    </xf>
    <xf numFmtId="0" fontId="26" fillId="0" borderId="0" xfId="0" applyFont="1" applyFill="1" applyBorder="1"/>
    <xf numFmtId="0" fontId="21" fillId="0" borderId="0" xfId="0" applyFont="1" applyFill="1" applyBorder="1"/>
    <xf numFmtId="165" fontId="20" fillId="0" borderId="0" xfId="0" applyNumberFormat="1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vertical="top" wrapText="1"/>
    </xf>
    <xf numFmtId="0" fontId="30" fillId="0" borderId="39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49" fontId="31" fillId="0" borderId="34" xfId="0" applyNumberFormat="1" applyFont="1" applyFill="1" applyBorder="1" applyAlignment="1">
      <alignment horizontal="center" vertical="center" wrapText="1"/>
    </xf>
    <xf numFmtId="49" fontId="31" fillId="0" borderId="35" xfId="0" applyNumberFormat="1" applyFont="1" applyFill="1" applyBorder="1" applyAlignment="1">
      <alignment horizontal="center" vertical="center" wrapText="1"/>
    </xf>
    <xf numFmtId="49" fontId="31" fillId="0" borderId="36" xfId="0" applyNumberFormat="1" applyFont="1" applyFill="1" applyBorder="1" applyAlignment="1">
      <alignment horizontal="center" vertical="center" wrapText="1"/>
    </xf>
    <xf numFmtId="49" fontId="31" fillId="0" borderId="7" xfId="0" applyNumberFormat="1" applyFont="1" applyFill="1" applyBorder="1" applyAlignment="1">
      <alignment horizontal="center" vertical="center" wrapText="1"/>
    </xf>
    <xf numFmtId="49" fontId="31" fillId="0" borderId="5" xfId="0" applyNumberFormat="1" applyFont="1" applyFill="1" applyBorder="1" applyAlignment="1">
      <alignment horizontal="center" vertical="center" wrapText="1"/>
    </xf>
    <xf numFmtId="49" fontId="31" fillId="0" borderId="65" xfId="0" applyNumberFormat="1" applyFont="1" applyFill="1" applyBorder="1" applyAlignment="1">
      <alignment horizontal="center" vertical="center" wrapText="1"/>
    </xf>
    <xf numFmtId="49" fontId="31" fillId="0" borderId="66" xfId="0" applyNumberFormat="1" applyFont="1" applyFill="1" applyBorder="1" applyAlignment="1">
      <alignment horizontal="center" vertical="center" wrapText="1"/>
    </xf>
    <xf numFmtId="49" fontId="31" fillId="0" borderId="38" xfId="0" applyNumberFormat="1" applyFont="1" applyFill="1" applyBorder="1" applyAlignment="1">
      <alignment horizontal="center" vertical="center" wrapText="1"/>
    </xf>
    <xf numFmtId="0" fontId="32" fillId="3" borderId="34" xfId="0" applyFont="1" applyFill="1" applyBorder="1" applyAlignment="1">
      <alignment horizontal="center" vertical="center" wrapText="1"/>
    </xf>
    <xf numFmtId="49" fontId="33" fillId="3" borderId="35" xfId="0" applyNumberFormat="1" applyFont="1" applyFill="1" applyBorder="1" applyAlignment="1">
      <alignment horizontal="center" vertical="center" wrapText="1"/>
    </xf>
    <xf numFmtId="0" fontId="33" fillId="3" borderId="35" xfId="0" applyNumberFormat="1" applyFont="1" applyFill="1" applyBorder="1" applyAlignment="1">
      <alignment horizontal="center" vertical="center" wrapText="1"/>
    </xf>
    <xf numFmtId="0" fontId="34" fillId="3" borderId="36" xfId="0" applyNumberFormat="1" applyFont="1" applyFill="1" applyBorder="1" applyAlignment="1">
      <alignment horizontal="center" vertical="center" wrapText="1"/>
    </xf>
    <xf numFmtId="0" fontId="20" fillId="3" borderId="7" xfId="0" applyNumberFormat="1" applyFont="1" applyFill="1" applyBorder="1" applyAlignment="1">
      <alignment horizontal="center" vertical="center" wrapText="1" readingOrder="1"/>
    </xf>
    <xf numFmtId="166" fontId="29" fillId="3" borderId="5" xfId="0" applyNumberFormat="1" applyFont="1" applyFill="1" applyBorder="1" applyAlignment="1">
      <alignment horizontal="center" vertical="center" wrapText="1"/>
    </xf>
    <xf numFmtId="167" fontId="35" fillId="3" borderId="10" xfId="0" applyNumberFormat="1" applyFont="1" applyFill="1" applyBorder="1" applyAlignment="1">
      <alignment horizontal="center" vertical="center"/>
    </xf>
    <xf numFmtId="167" fontId="27" fillId="3" borderId="11" xfId="0" applyNumberFormat="1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49" fontId="31" fillId="3" borderId="8" xfId="0" applyNumberFormat="1" applyFont="1" applyFill="1" applyBorder="1" applyAlignment="1">
      <alignment horizontal="center" vertical="center"/>
    </xf>
    <xf numFmtId="49" fontId="31" fillId="3" borderId="9" xfId="0" applyNumberFormat="1" applyFont="1" applyFill="1" applyBorder="1" applyAlignment="1">
      <alignment horizontal="center" vertical="center"/>
    </xf>
    <xf numFmtId="49" fontId="31" fillId="3" borderId="19" xfId="0" applyNumberFormat="1" applyFont="1" applyFill="1" applyBorder="1" applyAlignment="1">
      <alignment horizontal="center" vertical="center"/>
    </xf>
    <xf numFmtId="0" fontId="35" fillId="3" borderId="33" xfId="0" applyNumberFormat="1" applyFont="1" applyFill="1" applyBorder="1" applyAlignment="1">
      <alignment horizontal="center" vertical="center" wrapText="1" readingOrder="1"/>
    </xf>
    <xf numFmtId="166" fontId="35" fillId="3" borderId="1" xfId="0" applyNumberFormat="1" applyFont="1" applyFill="1" applyBorder="1" applyAlignment="1">
      <alignment horizontal="center" vertical="center" wrapText="1"/>
    </xf>
    <xf numFmtId="167" fontId="20" fillId="3" borderId="10" xfId="0" applyNumberFormat="1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vertical="center"/>
    </xf>
    <xf numFmtId="0" fontId="30" fillId="3" borderId="16" xfId="0" applyNumberFormat="1" applyFont="1" applyFill="1" applyBorder="1" applyAlignment="1">
      <alignment horizontal="left" vertical="top" wrapText="1" readingOrder="1"/>
    </xf>
    <xf numFmtId="166" fontId="35" fillId="3" borderId="1" xfId="0" applyNumberFormat="1" applyFont="1" applyFill="1" applyBorder="1" applyAlignment="1">
      <alignment vertical="top" wrapText="1"/>
    </xf>
    <xf numFmtId="167" fontId="27" fillId="3" borderId="10" xfId="0" applyNumberFormat="1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vertical="center"/>
    </xf>
    <xf numFmtId="49" fontId="31" fillId="3" borderId="10" xfId="0" applyNumberFormat="1" applyFont="1" applyFill="1" applyBorder="1" applyAlignment="1">
      <alignment horizontal="center" vertical="center"/>
    </xf>
    <xf numFmtId="49" fontId="31" fillId="3" borderId="20" xfId="0" applyNumberFormat="1" applyFont="1" applyFill="1" applyBorder="1" applyAlignment="1">
      <alignment horizontal="center" vertical="center"/>
    </xf>
    <xf numFmtId="0" fontId="34" fillId="3" borderId="16" xfId="0" applyNumberFormat="1" applyFont="1" applyFill="1" applyBorder="1" applyAlignment="1">
      <alignment horizontal="left" vertical="top" wrapText="1" readingOrder="1"/>
    </xf>
    <xf numFmtId="0" fontId="29" fillId="3" borderId="2" xfId="0" applyNumberFormat="1" applyFont="1" applyFill="1" applyBorder="1" applyAlignment="1">
      <alignment horizontal="left" vertical="top" wrapText="1" readingOrder="1"/>
    </xf>
    <xf numFmtId="0" fontId="20" fillId="3" borderId="10" xfId="0" applyFont="1" applyFill="1" applyBorder="1" applyAlignment="1">
      <alignment horizontal="center" vertical="center"/>
    </xf>
    <xf numFmtId="49" fontId="21" fillId="3" borderId="8" xfId="0" applyNumberFormat="1" applyFont="1" applyFill="1" applyBorder="1" applyAlignment="1">
      <alignment horizontal="center" vertical="center"/>
    </xf>
    <xf numFmtId="49" fontId="21" fillId="3" borderId="10" xfId="0" applyNumberFormat="1" applyFont="1" applyFill="1" applyBorder="1" applyAlignment="1">
      <alignment horizontal="center" vertical="center"/>
    </xf>
    <xf numFmtId="49" fontId="21" fillId="3" borderId="20" xfId="0" applyNumberFormat="1" applyFont="1" applyFill="1" applyBorder="1" applyAlignment="1">
      <alignment horizontal="center" vertical="center"/>
    </xf>
    <xf numFmtId="166" fontId="27" fillId="3" borderId="2" xfId="0" applyNumberFormat="1" applyFont="1" applyFill="1" applyBorder="1" applyAlignment="1">
      <alignment vertical="top" wrapText="1"/>
    </xf>
    <xf numFmtId="0" fontId="29" fillId="3" borderId="2" xfId="0" applyNumberFormat="1" applyFont="1" applyFill="1" applyBorder="1" applyAlignment="1">
      <alignment horizontal="justify" vertical="top" wrapText="1" readingOrder="1"/>
    </xf>
    <xf numFmtId="0" fontId="30" fillId="3" borderId="16" xfId="0" applyNumberFormat="1" applyFont="1" applyFill="1" applyBorder="1" applyAlignment="1">
      <alignment vertical="center" wrapText="1" readingOrder="1"/>
    </xf>
    <xf numFmtId="166" fontId="29" fillId="3" borderId="2" xfId="0" applyNumberFormat="1" applyFont="1" applyFill="1" applyBorder="1" applyAlignment="1">
      <alignment vertical="top" wrapText="1"/>
    </xf>
    <xf numFmtId="167" fontId="26" fillId="3" borderId="10" xfId="0" applyNumberFormat="1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vertical="top" wrapText="1"/>
    </xf>
    <xf numFmtId="0" fontId="30" fillId="3" borderId="33" xfId="0" applyNumberFormat="1" applyFont="1" applyFill="1" applyBorder="1" applyAlignment="1">
      <alignment horizontal="left" vertical="top" wrapText="1" readingOrder="1"/>
    </xf>
    <xf numFmtId="0" fontId="21" fillId="3" borderId="25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vertical="top" wrapText="1"/>
    </xf>
    <xf numFmtId="49" fontId="31" fillId="3" borderId="11" xfId="0" applyNumberFormat="1" applyFont="1" applyFill="1" applyBorder="1" applyAlignment="1">
      <alignment horizontal="center" vertical="center"/>
    </xf>
    <xf numFmtId="0" fontId="36" fillId="3" borderId="16" xfId="0" applyNumberFormat="1" applyFont="1" applyFill="1" applyBorder="1" applyAlignment="1">
      <alignment horizontal="center" vertical="center" wrapText="1" readingOrder="1"/>
    </xf>
    <xf numFmtId="49" fontId="21" fillId="3" borderId="11" xfId="0" applyNumberFormat="1" applyFont="1" applyFill="1" applyBorder="1" applyAlignment="1">
      <alignment horizontal="center" vertical="center"/>
    </xf>
    <xf numFmtId="165" fontId="27" fillId="3" borderId="2" xfId="0" applyNumberFormat="1" applyFont="1" applyFill="1" applyBorder="1" applyAlignment="1">
      <alignment vertical="top" wrapText="1"/>
    </xf>
    <xf numFmtId="0" fontId="37" fillId="3" borderId="2" xfId="0" applyNumberFormat="1" applyFont="1" applyFill="1" applyBorder="1" applyAlignment="1">
      <alignment horizontal="left" vertical="top" wrapText="1" readingOrder="1"/>
    </xf>
    <xf numFmtId="2" fontId="20" fillId="3" borderId="10" xfId="0" applyNumberFormat="1" applyFont="1" applyFill="1" applyBorder="1" applyAlignment="1">
      <alignment horizontal="center" vertical="center"/>
    </xf>
    <xf numFmtId="0" fontId="34" fillId="3" borderId="16" xfId="0" applyFont="1" applyFill="1" applyBorder="1" applyAlignment="1">
      <alignment horizontal="left" vertical="top" wrapText="1"/>
    </xf>
    <xf numFmtId="0" fontId="30" fillId="3" borderId="16" xfId="0" applyFont="1" applyFill="1" applyBorder="1" applyAlignment="1">
      <alignment horizontal="left" vertical="top" wrapText="1"/>
    </xf>
    <xf numFmtId="0" fontId="21" fillId="3" borderId="26" xfId="0" applyFont="1" applyFill="1" applyBorder="1" applyAlignment="1">
      <alignment vertical="center"/>
    </xf>
    <xf numFmtId="49" fontId="21" fillId="3" borderId="12" xfId="0" applyNumberFormat="1" applyFont="1" applyFill="1" applyBorder="1" applyAlignment="1">
      <alignment horizontal="center" vertical="center"/>
    </xf>
    <xf numFmtId="49" fontId="21" fillId="3" borderId="21" xfId="0" applyNumberFormat="1" applyFont="1" applyFill="1" applyBorder="1" applyAlignment="1">
      <alignment horizontal="center" vertical="center"/>
    </xf>
    <xf numFmtId="0" fontId="30" fillId="3" borderId="22" xfId="0" applyNumberFormat="1" applyFont="1" applyFill="1" applyBorder="1" applyAlignment="1">
      <alignment horizontal="left" vertical="top" wrapText="1" readingOrder="1"/>
    </xf>
    <xf numFmtId="0" fontId="27" fillId="3" borderId="3" xfId="0" applyFont="1" applyFill="1" applyBorder="1" applyAlignment="1">
      <alignment vertical="top" wrapText="1"/>
    </xf>
    <xf numFmtId="0" fontId="21" fillId="3" borderId="26" xfId="0" applyFont="1" applyFill="1" applyBorder="1" applyAlignment="1">
      <alignment horizontal="center" vertical="center"/>
    </xf>
    <xf numFmtId="0" fontId="36" fillId="3" borderId="16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49" fontId="21" fillId="3" borderId="10" xfId="0" applyNumberFormat="1" applyFont="1" applyFill="1" applyBorder="1" applyAlignment="1">
      <alignment horizontal="center" vertical="top"/>
    </xf>
    <xf numFmtId="49" fontId="21" fillId="3" borderId="20" xfId="0" applyNumberFormat="1" applyFont="1" applyFill="1" applyBorder="1" applyAlignment="1">
      <alignment horizontal="center" vertical="top"/>
    </xf>
    <xf numFmtId="0" fontId="21" fillId="3" borderId="28" xfId="0" applyFont="1" applyFill="1" applyBorder="1" applyAlignment="1">
      <alignment vertical="center"/>
    </xf>
    <xf numFmtId="49" fontId="21" fillId="3" borderId="29" xfId="0" applyNumberFormat="1" applyFont="1" applyFill="1" applyBorder="1" applyAlignment="1">
      <alignment horizontal="center" vertical="top"/>
    </xf>
    <xf numFmtId="49" fontId="21" fillId="3" borderId="30" xfId="0" applyNumberFormat="1" applyFont="1" applyFill="1" applyBorder="1" applyAlignment="1">
      <alignment horizontal="center" vertical="top"/>
    </xf>
    <xf numFmtId="0" fontId="30" fillId="3" borderId="17" xfId="0" applyFont="1" applyFill="1" applyBorder="1" applyAlignment="1">
      <alignment horizontal="left" vertical="top" wrapText="1"/>
    </xf>
    <xf numFmtId="0" fontId="27" fillId="3" borderId="18" xfId="0" applyFont="1" applyFill="1" applyBorder="1" applyAlignment="1">
      <alignment vertical="top" wrapText="1"/>
    </xf>
    <xf numFmtId="49" fontId="21" fillId="0" borderId="0" xfId="0" applyNumberFormat="1" applyFont="1" applyFill="1" applyBorder="1" applyAlignment="1">
      <alignment horizontal="center" vertical="top"/>
    </xf>
    <xf numFmtId="166" fontId="33" fillId="0" borderId="0" xfId="0" applyNumberFormat="1" applyFont="1" applyFill="1" applyBorder="1" applyAlignment="1">
      <alignment horizontal="center" vertical="top"/>
    </xf>
    <xf numFmtId="166" fontId="21" fillId="0" borderId="0" xfId="0" applyNumberFormat="1" applyFont="1" applyFill="1" applyBorder="1" applyAlignment="1">
      <alignment horizontal="center" vertical="top"/>
    </xf>
    <xf numFmtId="0" fontId="27" fillId="0" borderId="0" xfId="0" applyFont="1" applyFill="1" applyBorder="1" applyAlignment="1">
      <alignment horizontal="left" vertical="top" wrapText="1"/>
    </xf>
    <xf numFmtId="165" fontId="21" fillId="0" borderId="0" xfId="0" applyNumberFormat="1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165" fontId="30" fillId="0" borderId="0" xfId="0" applyNumberFormat="1" applyFont="1" applyFill="1" applyBorder="1" applyAlignment="1">
      <alignment horizontal="center" vertical="top"/>
    </xf>
    <xf numFmtId="0" fontId="34" fillId="0" borderId="0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center" vertical="top"/>
    </xf>
    <xf numFmtId="0" fontId="26" fillId="3" borderId="0" xfId="0" applyFont="1" applyFill="1"/>
    <xf numFmtId="0" fontId="26" fillId="3" borderId="0" xfId="0" applyFont="1" applyFill="1" applyBorder="1"/>
    <xf numFmtId="0" fontId="22" fillId="3" borderId="0" xfId="0" applyFont="1" applyFill="1"/>
    <xf numFmtId="0" fontId="30" fillId="3" borderId="0" xfId="0" applyFont="1" applyFill="1"/>
    <xf numFmtId="0" fontId="30" fillId="3" borderId="0" xfId="0" applyFont="1" applyFill="1" applyBorder="1"/>
    <xf numFmtId="0" fontId="23" fillId="3" borderId="4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31" fillId="3" borderId="7" xfId="0" applyFont="1" applyFill="1" applyBorder="1" applyAlignment="1">
      <alignment horizontal="center"/>
    </xf>
    <xf numFmtId="0" fontId="32" fillId="3" borderId="4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top" wrapText="1"/>
    </xf>
    <xf numFmtId="168" fontId="35" fillId="3" borderId="11" xfId="0" applyNumberFormat="1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left" vertical="top" wrapText="1"/>
    </xf>
    <xf numFmtId="0" fontId="23" fillId="3" borderId="7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 wrapText="1"/>
    </xf>
    <xf numFmtId="49" fontId="30" fillId="3" borderId="5" xfId="0" applyNumberFormat="1" applyFont="1" applyFill="1" applyBorder="1" applyAlignment="1">
      <alignment horizontal="center" vertical="center"/>
    </xf>
    <xf numFmtId="167" fontId="35" fillId="3" borderId="7" xfId="0" applyNumberFormat="1" applyFont="1" applyFill="1" applyBorder="1" applyAlignment="1">
      <alignment horizontal="center" vertical="center"/>
    </xf>
    <xf numFmtId="49" fontId="36" fillId="3" borderId="5" xfId="0" applyNumberFormat="1" applyFont="1" applyFill="1" applyBorder="1" applyAlignment="1">
      <alignment horizontal="center"/>
    </xf>
    <xf numFmtId="0" fontId="27" fillId="3" borderId="7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vertical="center" wrapText="1"/>
    </xf>
    <xf numFmtId="49" fontId="30" fillId="3" borderId="5" xfId="0" applyNumberFormat="1" applyFont="1" applyFill="1" applyBorder="1" applyAlignment="1">
      <alignment horizontal="center" vertical="center" wrapText="1"/>
    </xf>
    <xf numFmtId="49" fontId="35" fillId="3" borderId="38" xfId="0" applyNumberFormat="1" applyFont="1" applyFill="1" applyBorder="1" applyAlignment="1">
      <alignment horizontal="center" vertical="center" wrapText="1"/>
    </xf>
    <xf numFmtId="0" fontId="21" fillId="3" borderId="42" xfId="0" applyFont="1" applyFill="1" applyBorder="1" applyAlignment="1">
      <alignment horizontal="center" vertical="center"/>
    </xf>
    <xf numFmtId="0" fontId="34" fillId="3" borderId="33" xfId="0" applyFont="1" applyFill="1" applyBorder="1" applyAlignment="1">
      <alignment horizontal="left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0" fontId="27" fillId="3" borderId="3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49" fontId="36" fillId="3" borderId="16" xfId="0" applyNumberFormat="1" applyFont="1" applyFill="1" applyBorder="1" applyAlignment="1">
      <alignment vertical="top" wrapText="1"/>
    </xf>
    <xf numFmtId="49" fontId="36" fillId="3" borderId="2" xfId="0" applyNumberFormat="1" applyFont="1" applyFill="1" applyBorder="1" applyAlignment="1">
      <alignment horizontal="center" vertical="center" wrapText="1"/>
    </xf>
    <xf numFmtId="49" fontId="27" fillId="3" borderId="38" xfId="0" applyNumberFormat="1" applyFont="1" applyFill="1" applyBorder="1" applyAlignment="1">
      <alignment horizontal="center" vertical="center" wrapText="1"/>
    </xf>
    <xf numFmtId="49" fontId="38" fillId="3" borderId="2" xfId="0" applyNumberFormat="1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/>
    </xf>
    <xf numFmtId="49" fontId="34" fillId="3" borderId="16" xfId="0" applyNumberFormat="1" applyFont="1" applyFill="1" applyBorder="1" applyAlignment="1">
      <alignment vertical="top" wrapText="1"/>
    </xf>
    <xf numFmtId="49" fontId="30" fillId="3" borderId="2" xfId="0" applyNumberFormat="1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/>
    </xf>
    <xf numFmtId="49" fontId="34" fillId="3" borderId="17" xfId="0" applyNumberFormat="1" applyFont="1" applyFill="1" applyBorder="1" applyAlignment="1">
      <alignment vertical="top" wrapText="1"/>
    </xf>
    <xf numFmtId="49" fontId="36" fillId="3" borderId="18" xfId="0" applyNumberFormat="1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/>
    </xf>
    <xf numFmtId="49" fontId="36" fillId="3" borderId="7" xfId="0" applyNumberFormat="1" applyFont="1" applyFill="1" applyBorder="1" applyAlignment="1">
      <alignment vertical="top" wrapText="1"/>
    </xf>
    <xf numFmtId="2" fontId="27" fillId="3" borderId="7" xfId="0" applyNumberFormat="1" applyFont="1" applyFill="1" applyBorder="1" applyAlignment="1">
      <alignment horizontal="center" vertical="center"/>
    </xf>
    <xf numFmtId="49" fontId="34" fillId="3" borderId="33" xfId="0" applyNumberFormat="1" applyFont="1" applyFill="1" applyBorder="1" applyAlignment="1">
      <alignment vertical="top" wrapText="1"/>
    </xf>
    <xf numFmtId="167" fontId="35" fillId="3" borderId="33" xfId="0" applyNumberFormat="1" applyFont="1" applyFill="1" applyBorder="1" applyAlignment="1">
      <alignment horizontal="center" vertical="center"/>
    </xf>
    <xf numFmtId="167" fontId="27" fillId="3" borderId="16" xfId="0" applyNumberFormat="1" applyFont="1" applyFill="1" applyBorder="1" applyAlignment="1">
      <alignment horizontal="center" vertical="center"/>
    </xf>
    <xf numFmtId="169" fontId="27" fillId="3" borderId="16" xfId="1" applyNumberFormat="1" applyFont="1" applyFill="1" applyBorder="1" applyAlignment="1">
      <alignment horizontal="center" vertical="center"/>
    </xf>
    <xf numFmtId="49" fontId="36" fillId="3" borderId="17" xfId="0" applyNumberFormat="1" applyFont="1" applyFill="1" applyBorder="1" applyAlignment="1">
      <alignment vertical="top" wrapText="1"/>
    </xf>
    <xf numFmtId="49" fontId="38" fillId="3" borderId="18" xfId="0" applyNumberFormat="1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/>
    </xf>
    <xf numFmtId="167" fontId="27" fillId="3" borderId="33" xfId="0" applyNumberFormat="1" applyFont="1" applyFill="1" applyBorder="1" applyAlignment="1">
      <alignment horizontal="center" vertical="center"/>
    </xf>
    <xf numFmtId="0" fontId="36" fillId="3" borderId="16" xfId="0" applyFont="1" applyFill="1" applyBorder="1" applyAlignment="1">
      <alignment vertical="top" wrapText="1"/>
    </xf>
    <xf numFmtId="0" fontId="36" fillId="3" borderId="2" xfId="0" applyFont="1" applyFill="1" applyBorder="1" applyAlignment="1">
      <alignment horizontal="center" vertical="center" wrapText="1"/>
    </xf>
    <xf numFmtId="167" fontId="27" fillId="3" borderId="17" xfId="0" applyNumberFormat="1" applyFont="1" applyFill="1" applyBorder="1" applyAlignment="1">
      <alignment horizontal="center" vertical="center"/>
    </xf>
    <xf numFmtId="49" fontId="38" fillId="3" borderId="16" xfId="0" applyNumberFormat="1" applyFont="1" applyFill="1" applyBorder="1" applyAlignment="1">
      <alignment vertical="top" wrapText="1"/>
    </xf>
    <xf numFmtId="49" fontId="38" fillId="3" borderId="16" xfId="0" applyNumberFormat="1" applyFont="1" applyFill="1" applyBorder="1" applyAlignment="1">
      <alignment vertical="center" wrapText="1"/>
    </xf>
    <xf numFmtId="49" fontId="38" fillId="3" borderId="17" xfId="0" applyNumberFormat="1" applyFont="1" applyFill="1" applyBorder="1" applyAlignment="1">
      <alignment vertical="top" wrapText="1"/>
    </xf>
    <xf numFmtId="49" fontId="39" fillId="3" borderId="7" xfId="0" applyNumberFormat="1" applyFont="1" applyFill="1" applyBorder="1" applyAlignment="1">
      <alignment vertical="top" wrapText="1"/>
    </xf>
    <xf numFmtId="49" fontId="39" fillId="3" borderId="33" xfId="0" applyNumberFormat="1" applyFont="1" applyFill="1" applyBorder="1" applyAlignment="1">
      <alignment vertical="top" wrapText="1"/>
    </xf>
    <xf numFmtId="49" fontId="39" fillId="3" borderId="16" xfId="0" applyNumberFormat="1" applyFont="1" applyFill="1" applyBorder="1" applyAlignment="1">
      <alignment vertical="top" wrapText="1"/>
    </xf>
    <xf numFmtId="49" fontId="38" fillId="3" borderId="7" xfId="0" applyNumberFormat="1" applyFont="1" applyFill="1" applyBorder="1" applyAlignment="1">
      <alignment vertical="top" wrapText="1"/>
    </xf>
    <xf numFmtId="167" fontId="35" fillId="3" borderId="11" xfId="0" applyNumberFormat="1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49" fontId="38" fillId="3" borderId="41" xfId="0" applyNumberFormat="1" applyFont="1" applyFill="1" applyBorder="1" applyAlignment="1">
      <alignment vertical="center" wrapText="1"/>
    </xf>
    <xf numFmtId="49" fontId="30" fillId="3" borderId="44" xfId="0" applyNumberFormat="1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/>
    </xf>
    <xf numFmtId="49" fontId="39" fillId="3" borderId="33" xfId="0" applyNumberFormat="1" applyFont="1" applyFill="1" applyBorder="1" applyAlignment="1">
      <alignment vertical="center" wrapText="1"/>
    </xf>
    <xf numFmtId="49" fontId="43" fillId="3" borderId="16" xfId="0" applyNumberFormat="1" applyFont="1" applyFill="1" applyBorder="1" applyAlignment="1">
      <alignment vertical="top" wrapText="1"/>
    </xf>
    <xf numFmtId="49" fontId="39" fillId="3" borderId="16" xfId="0" applyNumberFormat="1" applyFont="1" applyFill="1" applyBorder="1" applyAlignment="1">
      <alignment vertical="center" wrapText="1"/>
    </xf>
    <xf numFmtId="167" fontId="27" fillId="3" borderId="22" xfId="0" applyNumberFormat="1" applyFont="1" applyFill="1" applyBorder="1" applyAlignment="1">
      <alignment horizontal="center" vertical="center"/>
    </xf>
    <xf numFmtId="0" fontId="21" fillId="3" borderId="43" xfId="0" applyFont="1" applyFill="1" applyBorder="1" applyAlignment="1">
      <alignment horizontal="center" vertical="center"/>
    </xf>
    <xf numFmtId="0" fontId="36" fillId="3" borderId="22" xfId="0" applyFont="1" applyFill="1" applyBorder="1" applyAlignment="1">
      <alignment vertical="top" wrapText="1"/>
    </xf>
    <xf numFmtId="49" fontId="38" fillId="3" borderId="3" xfId="0" applyNumberFormat="1" applyFont="1" applyFill="1" applyBorder="1" applyAlignment="1">
      <alignment horizontal="center" vertical="center" wrapText="1"/>
    </xf>
    <xf numFmtId="0" fontId="30" fillId="3" borderId="16" xfId="0" applyFont="1" applyFill="1" applyBorder="1" applyAlignment="1">
      <alignment vertical="top" wrapText="1"/>
    </xf>
    <xf numFmtId="0" fontId="21" fillId="3" borderId="14" xfId="0" applyFont="1" applyFill="1" applyBorder="1" applyAlignment="1">
      <alignment horizontal="center"/>
    </xf>
    <xf numFmtId="0" fontId="30" fillId="3" borderId="16" xfId="0" applyFont="1" applyFill="1" applyBorder="1" applyAlignment="1">
      <alignment wrapText="1"/>
    </xf>
    <xf numFmtId="0" fontId="30" fillId="3" borderId="45" xfId="0" applyFont="1" applyFill="1" applyBorder="1" applyAlignment="1">
      <alignment vertical="top" wrapText="1"/>
    </xf>
    <xf numFmtId="49" fontId="39" fillId="3" borderId="7" xfId="0" applyNumberFormat="1" applyFont="1" applyFill="1" applyBorder="1" applyAlignment="1">
      <alignment vertical="center" wrapText="1"/>
    </xf>
    <xf numFmtId="0" fontId="30" fillId="3" borderId="46" xfId="0" applyFont="1" applyFill="1" applyBorder="1" applyAlignment="1">
      <alignment horizontal="left" vertical="top" wrapText="1"/>
    </xf>
    <xf numFmtId="0" fontId="36" fillId="3" borderId="33" xfId="0" applyFont="1" applyFill="1" applyBorder="1" applyAlignment="1">
      <alignment vertical="top" wrapText="1"/>
    </xf>
    <xf numFmtId="0" fontId="35" fillId="3" borderId="16" xfId="0" applyFont="1" applyFill="1" applyBorder="1" applyAlignment="1">
      <alignment horizontal="center" vertical="center"/>
    </xf>
    <xf numFmtId="0" fontId="36" fillId="3" borderId="17" xfId="0" applyFont="1" applyFill="1" applyBorder="1" applyAlignment="1">
      <alignment vertical="top" wrapText="1"/>
    </xf>
    <xf numFmtId="0" fontId="35" fillId="3" borderId="17" xfId="0" applyFont="1" applyFill="1" applyBorder="1" applyAlignment="1">
      <alignment horizontal="center" vertical="center"/>
    </xf>
    <xf numFmtId="0" fontId="30" fillId="3" borderId="33" xfId="0" applyFont="1" applyFill="1" applyBorder="1" applyAlignment="1">
      <alignment vertical="top" wrapText="1"/>
    </xf>
    <xf numFmtId="0" fontId="27" fillId="3" borderId="22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0" fontId="32" fillId="3" borderId="46" xfId="0" applyFont="1" applyFill="1" applyBorder="1" applyAlignment="1">
      <alignment horizontal="center" vertical="center"/>
    </xf>
    <xf numFmtId="0" fontId="30" fillId="3" borderId="39" xfId="0" applyFont="1" applyFill="1" applyBorder="1" applyAlignment="1">
      <alignment horizontal="left" vertical="top" wrapText="1"/>
    </xf>
    <xf numFmtId="0" fontId="32" fillId="3" borderId="16" xfId="0" applyFont="1" applyFill="1" applyBorder="1" applyAlignment="1">
      <alignment horizontal="center" vertical="center"/>
    </xf>
    <xf numFmtId="0" fontId="34" fillId="3" borderId="49" xfId="0" applyFont="1" applyFill="1" applyBorder="1" applyAlignment="1">
      <alignment horizontal="left" vertical="top" wrapText="1"/>
    </xf>
    <xf numFmtId="49" fontId="36" fillId="3" borderId="47" xfId="0" applyNumberFormat="1" applyFont="1" applyFill="1" applyBorder="1" applyAlignment="1">
      <alignment horizontal="center"/>
    </xf>
    <xf numFmtId="0" fontId="27" fillId="3" borderId="46" xfId="0" applyFont="1" applyFill="1" applyBorder="1" applyAlignment="1">
      <alignment horizontal="center" vertical="center"/>
    </xf>
    <xf numFmtId="0" fontId="32" fillId="3" borderId="33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left" vertical="top" wrapText="1"/>
    </xf>
    <xf numFmtId="49" fontId="36" fillId="3" borderId="14" xfId="0" applyNumberFormat="1" applyFont="1" applyFill="1" applyBorder="1" applyAlignment="1">
      <alignment horizontal="center"/>
    </xf>
    <xf numFmtId="49" fontId="23" fillId="3" borderId="10" xfId="0" applyNumberFormat="1" applyFont="1" applyFill="1" applyBorder="1" applyAlignment="1">
      <alignment vertical="top" wrapText="1"/>
    </xf>
    <xf numFmtId="49" fontId="36" fillId="3" borderId="42" xfId="0" applyNumberFormat="1" applyFont="1" applyFill="1" applyBorder="1" applyAlignment="1">
      <alignment horizontal="center"/>
    </xf>
    <xf numFmtId="49" fontId="44" fillId="3" borderId="1" xfId="0" applyNumberFormat="1" applyFont="1" applyFill="1" applyBorder="1" applyAlignment="1">
      <alignment vertical="top" wrapText="1"/>
    </xf>
    <xf numFmtId="0" fontId="21" fillId="3" borderId="33" xfId="0" applyFont="1" applyFill="1" applyBorder="1" applyAlignment="1">
      <alignment horizontal="center" vertical="center"/>
    </xf>
    <xf numFmtId="49" fontId="39" fillId="3" borderId="5" xfId="0" applyNumberFormat="1" applyFont="1" applyFill="1" applyBorder="1" applyAlignment="1">
      <alignment vertical="top" wrapText="1"/>
    </xf>
    <xf numFmtId="49" fontId="30" fillId="3" borderId="42" xfId="0" applyNumberFormat="1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left" vertical="top" wrapText="1"/>
    </xf>
    <xf numFmtId="0" fontId="21" fillId="3" borderId="16" xfId="0" applyFont="1" applyFill="1" applyBorder="1" applyAlignment="1">
      <alignment horizontal="center" vertical="center"/>
    </xf>
    <xf numFmtId="49" fontId="38" fillId="3" borderId="2" xfId="0" applyNumberFormat="1" applyFont="1" applyFill="1" applyBorder="1" applyAlignment="1">
      <alignment vertical="top" wrapText="1"/>
    </xf>
    <xf numFmtId="49" fontId="38" fillId="3" borderId="14" xfId="0" applyNumberFormat="1" applyFont="1" applyFill="1" applyBorder="1" applyAlignment="1">
      <alignment horizontal="center" vertical="center" wrapText="1"/>
    </xf>
    <xf numFmtId="49" fontId="36" fillId="3" borderId="2" xfId="0" applyNumberFormat="1" applyFont="1" applyFill="1" applyBorder="1" applyAlignment="1">
      <alignment vertical="top" wrapText="1"/>
    </xf>
    <xf numFmtId="49" fontId="39" fillId="3" borderId="2" xfId="0" applyNumberFormat="1" applyFont="1" applyFill="1" applyBorder="1" applyAlignment="1">
      <alignment vertical="top" wrapText="1"/>
    </xf>
    <xf numFmtId="49" fontId="30" fillId="3" borderId="14" xfId="0" applyNumberFormat="1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/>
    </xf>
    <xf numFmtId="49" fontId="38" fillId="3" borderId="18" xfId="0" applyNumberFormat="1" applyFont="1" applyFill="1" applyBorder="1" applyAlignment="1">
      <alignment vertical="top" wrapText="1"/>
    </xf>
    <xf numFmtId="49" fontId="38" fillId="3" borderId="15" xfId="0" applyNumberFormat="1" applyFont="1" applyFill="1" applyBorder="1" applyAlignment="1">
      <alignment horizontal="center" vertical="center" wrapText="1"/>
    </xf>
    <xf numFmtId="49" fontId="34" fillId="3" borderId="7" xfId="0" applyNumberFormat="1" applyFont="1" applyFill="1" applyBorder="1" applyAlignment="1">
      <alignment vertical="top" wrapText="1"/>
    </xf>
    <xf numFmtId="0" fontId="35" fillId="3" borderId="33" xfId="0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center" vertical="center" wrapText="1"/>
    </xf>
    <xf numFmtId="49" fontId="45" fillId="3" borderId="16" xfId="0" applyNumberFormat="1" applyFont="1" applyFill="1" applyBorder="1" applyAlignment="1">
      <alignment vertical="top" wrapText="1"/>
    </xf>
    <xf numFmtId="49" fontId="45" fillId="3" borderId="33" xfId="0" applyNumberFormat="1" applyFont="1" applyFill="1" applyBorder="1" applyAlignment="1">
      <alignment vertical="top" wrapText="1"/>
    </xf>
    <xf numFmtId="0" fontId="32" fillId="3" borderId="14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49" fontId="43" fillId="3" borderId="41" xfId="0" applyNumberFormat="1" applyFont="1" applyFill="1" applyBorder="1" applyAlignment="1">
      <alignment vertical="top" wrapText="1"/>
    </xf>
    <xf numFmtId="49" fontId="46" fillId="3" borderId="7" xfId="0" applyNumberFormat="1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49" fontId="38" fillId="3" borderId="33" xfId="0" applyNumberFormat="1" applyFont="1" applyFill="1" applyBorder="1" applyAlignment="1">
      <alignment vertical="top" wrapText="1"/>
    </xf>
    <xf numFmtId="0" fontId="32" fillId="3" borderId="47" xfId="0" applyFont="1" applyFill="1" applyBorder="1" applyAlignment="1">
      <alignment horizontal="center" vertical="center"/>
    </xf>
    <xf numFmtId="49" fontId="36" fillId="3" borderId="49" xfId="0" applyNumberFormat="1" applyFont="1" applyFill="1" applyBorder="1" applyAlignment="1">
      <alignment horizontal="center"/>
    </xf>
    <xf numFmtId="0" fontId="30" fillId="3" borderId="33" xfId="0" applyFont="1" applyFill="1" applyBorder="1" applyAlignment="1">
      <alignment horizontal="left" vertical="top" wrapText="1"/>
    </xf>
    <xf numFmtId="49" fontId="38" fillId="3" borderId="2" xfId="0" applyNumberFormat="1" applyFont="1" applyFill="1" applyBorder="1" applyAlignment="1">
      <alignment horizontal="center" vertical="top" wrapText="1"/>
    </xf>
    <xf numFmtId="167" fontId="35" fillId="3" borderId="16" xfId="0" applyNumberFormat="1" applyFont="1" applyFill="1" applyBorder="1" applyAlignment="1">
      <alignment horizontal="center" vertical="center"/>
    </xf>
    <xf numFmtId="2" fontId="35" fillId="3" borderId="16" xfId="0" applyNumberFormat="1" applyFont="1" applyFill="1" applyBorder="1" applyAlignment="1">
      <alignment horizontal="center" vertical="center"/>
    </xf>
    <xf numFmtId="49" fontId="30" fillId="3" borderId="16" xfId="0" applyNumberFormat="1" applyFont="1" applyFill="1" applyBorder="1" applyAlignment="1">
      <alignment wrapText="1"/>
    </xf>
    <xf numFmtId="49" fontId="38" fillId="3" borderId="1" xfId="0" applyNumberFormat="1" applyFont="1" applyFill="1" applyBorder="1" applyAlignment="1">
      <alignment horizontal="center" vertical="top" wrapText="1"/>
    </xf>
    <xf numFmtId="0" fontId="38" fillId="3" borderId="17" xfId="0" applyFont="1" applyFill="1" applyBorder="1" applyAlignment="1">
      <alignment horizontal="left" vertical="top" wrapText="1"/>
    </xf>
    <xf numFmtId="49" fontId="38" fillId="3" borderId="18" xfId="0" applyNumberFormat="1" applyFont="1" applyFill="1" applyBorder="1" applyAlignment="1">
      <alignment horizontal="center" vertical="top" wrapText="1"/>
    </xf>
    <xf numFmtId="49" fontId="23" fillId="3" borderId="14" xfId="0" applyNumberFormat="1" applyFont="1" applyFill="1" applyBorder="1" applyAlignment="1">
      <alignment horizontal="center" wrapText="1"/>
    </xf>
    <xf numFmtId="49" fontId="20" fillId="3" borderId="16" xfId="0" applyNumberFormat="1" applyFont="1" applyFill="1" applyBorder="1" applyAlignment="1">
      <alignment wrapText="1"/>
    </xf>
    <xf numFmtId="49" fontId="23" fillId="3" borderId="2" xfId="0" applyNumberFormat="1" applyFont="1" applyFill="1" applyBorder="1" applyAlignment="1">
      <alignment horizontal="center" wrapText="1"/>
    </xf>
    <xf numFmtId="49" fontId="22" fillId="3" borderId="14" xfId="0" applyNumberFormat="1" applyFont="1" applyFill="1" applyBorder="1" applyAlignment="1">
      <alignment horizontal="center" wrapText="1"/>
    </xf>
    <xf numFmtId="49" fontId="22" fillId="3" borderId="16" xfId="0" applyNumberFormat="1" applyFont="1" applyFill="1" applyBorder="1" applyAlignment="1">
      <alignment wrapText="1"/>
    </xf>
    <xf numFmtId="49" fontId="22" fillId="3" borderId="2" xfId="0" applyNumberFormat="1" applyFont="1" applyFill="1" applyBorder="1" applyAlignment="1">
      <alignment horizontal="center" wrapText="1"/>
    </xf>
    <xf numFmtId="49" fontId="22" fillId="3" borderId="14" xfId="0" applyNumberFormat="1" applyFont="1" applyFill="1" applyBorder="1" applyAlignment="1">
      <alignment horizontal="center" vertical="top" wrapText="1"/>
    </xf>
    <xf numFmtId="49" fontId="35" fillId="3" borderId="16" xfId="0" applyNumberFormat="1" applyFont="1" applyFill="1" applyBorder="1" applyAlignment="1">
      <alignment wrapText="1"/>
    </xf>
    <xf numFmtId="49" fontId="22" fillId="3" borderId="2" xfId="0" applyNumberFormat="1" applyFont="1" applyFill="1" applyBorder="1" applyAlignment="1">
      <alignment horizontal="center" vertical="center" wrapText="1"/>
    </xf>
    <xf numFmtId="49" fontId="28" fillId="3" borderId="16" xfId="0" applyNumberFormat="1" applyFont="1" applyFill="1" applyBorder="1" applyAlignment="1">
      <alignment wrapText="1"/>
    </xf>
    <xf numFmtId="49" fontId="47" fillId="3" borderId="2" xfId="0" applyNumberFormat="1" applyFont="1" applyFill="1" applyBorder="1" applyAlignment="1">
      <alignment horizontal="center" vertical="top" wrapText="1"/>
    </xf>
    <xf numFmtId="49" fontId="22" fillId="3" borderId="14" xfId="0" applyNumberFormat="1" applyFont="1" applyFill="1" applyBorder="1" applyAlignment="1">
      <alignment horizontal="center" vertical="center"/>
    </xf>
    <xf numFmtId="49" fontId="47" fillId="3" borderId="2" xfId="0" applyNumberFormat="1" applyFont="1" applyFill="1" applyBorder="1" applyAlignment="1">
      <alignment horizontal="center" vertical="center" wrapText="1"/>
    </xf>
    <xf numFmtId="49" fontId="22" fillId="3" borderId="14" xfId="0" applyNumberFormat="1" applyFont="1" applyFill="1" applyBorder="1" applyAlignment="1">
      <alignment horizontal="center"/>
    </xf>
    <xf numFmtId="0" fontId="22" fillId="3" borderId="16" xfId="0" applyFont="1" applyFill="1" applyBorder="1" applyAlignment="1">
      <alignment wrapText="1"/>
    </xf>
    <xf numFmtId="49" fontId="47" fillId="3" borderId="2" xfId="0" applyNumberFormat="1" applyFont="1" applyFill="1" applyBorder="1" applyAlignment="1">
      <alignment horizontal="center" wrapText="1"/>
    </xf>
    <xf numFmtId="49" fontId="22" fillId="3" borderId="15" xfId="0" applyNumberFormat="1" applyFont="1" applyFill="1" applyBorder="1" applyAlignment="1">
      <alignment horizontal="center" vertical="center"/>
    </xf>
    <xf numFmtId="49" fontId="28" fillId="3" borderId="17" xfId="0" applyNumberFormat="1" applyFont="1" applyFill="1" applyBorder="1" applyAlignment="1">
      <alignment wrapText="1"/>
    </xf>
    <xf numFmtId="49" fontId="47" fillId="3" borderId="18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vertical="top" wrapText="1"/>
    </xf>
    <xf numFmtId="49" fontId="30" fillId="2" borderId="0" xfId="0" applyNumberFormat="1" applyFont="1" applyFill="1" applyBorder="1" applyAlignment="1">
      <alignment horizontal="center" vertical="center"/>
    </xf>
    <xf numFmtId="0" fontId="27" fillId="0" borderId="0" xfId="0" applyFont="1" applyBorder="1"/>
    <xf numFmtId="0" fontId="35" fillId="0" borderId="0" xfId="0" applyFont="1" applyBorder="1" applyAlignment="1">
      <alignment horizontal="center"/>
    </xf>
    <xf numFmtId="0" fontId="23" fillId="2" borderId="0" xfId="0" applyFont="1" applyFill="1" applyBorder="1" applyAlignment="1">
      <alignment wrapText="1"/>
    </xf>
    <xf numFmtId="49" fontId="30" fillId="2" borderId="0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wrapText="1"/>
    </xf>
    <xf numFmtId="49" fontId="34" fillId="2" borderId="0" xfId="0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wrapText="1"/>
    </xf>
    <xf numFmtId="0" fontId="22" fillId="0" borderId="0" xfId="0" applyFont="1" applyBorder="1"/>
    <xf numFmtId="0" fontId="23" fillId="0" borderId="0" xfId="0" applyFont="1" applyBorder="1" applyAlignment="1">
      <alignment horizontal="center"/>
    </xf>
    <xf numFmtId="0" fontId="23" fillId="2" borderId="0" xfId="0" applyFont="1" applyFill="1" applyBorder="1" applyAlignment="1">
      <alignment vertical="top" wrapText="1"/>
    </xf>
    <xf numFmtId="0" fontId="22" fillId="2" borderId="0" xfId="0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vertical="top" wrapText="1"/>
    </xf>
    <xf numFmtId="49" fontId="30" fillId="2" borderId="0" xfId="0" applyNumberFormat="1" applyFont="1" applyFill="1" applyBorder="1" applyAlignment="1">
      <alignment horizontal="center" vertical="top"/>
    </xf>
    <xf numFmtId="0" fontId="22" fillId="2" borderId="0" xfId="0" applyFont="1" applyFill="1" applyBorder="1" applyAlignment="1">
      <alignment horizontal="left" wrapText="1"/>
    </xf>
    <xf numFmtId="0" fontId="22" fillId="2" borderId="0" xfId="0" applyFont="1" applyFill="1" applyBorder="1" applyAlignment="1">
      <alignment vertical="center" wrapText="1"/>
    </xf>
    <xf numFmtId="49" fontId="30" fillId="2" borderId="0" xfId="0" applyNumberFormat="1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vertical="center" wrapText="1"/>
    </xf>
    <xf numFmtId="49" fontId="34" fillId="2" borderId="0" xfId="0" applyNumberFormat="1" applyFont="1" applyFill="1" applyBorder="1" applyAlignment="1">
      <alignment horizontal="center" vertical="center" wrapText="1"/>
    </xf>
    <xf numFmtId="49" fontId="22" fillId="2" borderId="0" xfId="0" applyNumberFormat="1" applyFont="1" applyFill="1" applyBorder="1" applyAlignment="1">
      <alignment wrapText="1"/>
    </xf>
    <xf numFmtId="49" fontId="30" fillId="2" borderId="0" xfId="0" applyNumberFormat="1" applyFont="1" applyFill="1" applyBorder="1" applyAlignment="1">
      <alignment horizontal="center" vertical="top" wrapText="1"/>
    </xf>
    <xf numFmtId="0" fontId="28" fillId="2" borderId="0" xfId="0" applyFont="1" applyFill="1" applyBorder="1" applyAlignment="1">
      <alignment vertical="top" wrapText="1"/>
    </xf>
    <xf numFmtId="49" fontId="34" fillId="2" borderId="0" xfId="0" applyNumberFormat="1" applyFont="1" applyFill="1" applyBorder="1" applyAlignment="1">
      <alignment horizontal="center" vertical="top" wrapText="1"/>
    </xf>
    <xf numFmtId="0" fontId="35" fillId="2" borderId="0" xfId="0" applyFont="1" applyFill="1" applyBorder="1" applyAlignment="1">
      <alignment vertical="top" wrapText="1"/>
    </xf>
    <xf numFmtId="0" fontId="23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top"/>
    </xf>
    <xf numFmtId="49" fontId="34" fillId="2" borderId="0" xfId="0" applyNumberFormat="1" applyFont="1" applyFill="1" applyBorder="1" applyAlignment="1">
      <alignment horizontal="center" vertical="top"/>
    </xf>
    <xf numFmtId="0" fontId="35" fillId="2" borderId="0" xfId="0" applyFont="1" applyFill="1" applyBorder="1" applyAlignment="1">
      <alignment horizontal="center" vertical="center" wrapText="1"/>
    </xf>
    <xf numFmtId="0" fontId="30" fillId="0" borderId="0" xfId="0" applyFont="1" applyBorder="1"/>
    <xf numFmtId="0" fontId="30" fillId="0" borderId="0" xfId="0" applyFont="1"/>
    <xf numFmtId="0" fontId="23" fillId="0" borderId="7" xfId="0" applyFont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/>
    </xf>
    <xf numFmtId="0" fontId="31" fillId="2" borderId="40" xfId="0" applyFont="1" applyFill="1" applyBorder="1" applyAlignment="1">
      <alignment horizontal="center"/>
    </xf>
    <xf numFmtId="0" fontId="21" fillId="0" borderId="41" xfId="0" applyFont="1" applyBorder="1"/>
    <xf numFmtId="0" fontId="23" fillId="0" borderId="44" xfId="0" applyFont="1" applyBorder="1" applyAlignment="1">
      <alignment horizontal="center" wrapText="1"/>
    </xf>
    <xf numFmtId="0" fontId="22" fillId="0" borderId="6" xfId="0" applyFont="1" applyBorder="1"/>
    <xf numFmtId="0" fontId="22" fillId="0" borderId="10" xfId="0" applyFont="1" applyBorder="1"/>
    <xf numFmtId="0" fontId="20" fillId="0" borderId="0" xfId="0" applyFont="1"/>
    <xf numFmtId="0" fontId="23" fillId="2" borderId="40" xfId="0" applyFont="1" applyFill="1" applyBorder="1" applyAlignment="1">
      <alignment horizontal="centerContinuous" vertical="center" wrapText="1"/>
    </xf>
    <xf numFmtId="0" fontId="23" fillId="2" borderId="4" xfId="0" applyFont="1" applyFill="1" applyBorder="1" applyAlignment="1">
      <alignment horizontal="centerContinuous" vertical="center" wrapText="1"/>
    </xf>
    <xf numFmtId="0" fontId="23" fillId="2" borderId="5" xfId="0" applyFont="1" applyFill="1" applyBorder="1" applyAlignment="1">
      <alignment horizontal="centerContinuous" vertical="center" wrapText="1"/>
    </xf>
    <xf numFmtId="0" fontId="23" fillId="0" borderId="34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2" borderId="41" xfId="0" applyFont="1" applyFill="1" applyBorder="1" applyAlignment="1">
      <alignment horizontal="centerContinuous" vertical="center" wrapText="1"/>
    </xf>
    <xf numFmtId="0" fontId="23" fillId="2" borderId="6" xfId="0" applyFont="1" applyFill="1" applyBorder="1" applyAlignment="1">
      <alignment horizontal="center" vertical="center" wrapText="1"/>
    </xf>
    <xf numFmtId="49" fontId="23" fillId="2" borderId="6" xfId="0" applyNumberFormat="1" applyFont="1" applyFill="1" applyBorder="1" applyAlignment="1">
      <alignment horizontal="center" vertical="center" wrapText="1"/>
    </xf>
    <xf numFmtId="0" fontId="21" fillId="0" borderId="47" xfId="0" applyFont="1" applyBorder="1"/>
    <xf numFmtId="0" fontId="36" fillId="0" borderId="46" xfId="0" applyFont="1" applyBorder="1" applyAlignment="1">
      <alignment horizontal="center" wrapText="1"/>
    </xf>
    <xf numFmtId="0" fontId="23" fillId="0" borderId="49" xfId="0" applyFont="1" applyBorder="1"/>
    <xf numFmtId="0" fontId="23" fillId="0" borderId="37" xfId="0" applyFont="1" applyBorder="1"/>
    <xf numFmtId="0" fontId="23" fillId="0" borderId="48" xfId="0" applyFont="1" applyBorder="1"/>
    <xf numFmtId="0" fontId="21" fillId="0" borderId="42" xfId="0" applyFont="1" applyBorder="1"/>
    <xf numFmtId="0" fontId="30" fillId="0" borderId="33" xfId="0" applyFont="1" applyBorder="1" applyAlignment="1">
      <alignment horizontal="center" wrapText="1"/>
    </xf>
    <xf numFmtId="0" fontId="23" fillId="0" borderId="1" xfId="0" applyFont="1" applyBorder="1"/>
    <xf numFmtId="0" fontId="23" fillId="0" borderId="33" xfId="0" applyFont="1" applyBorder="1"/>
    <xf numFmtId="0" fontId="23" fillId="0" borderId="8" xfId="0" applyFont="1" applyBorder="1"/>
    <xf numFmtId="0" fontId="23" fillId="0" borderId="24" xfId="0" applyFont="1" applyBorder="1"/>
    <xf numFmtId="0" fontId="21" fillId="0" borderId="14" xfId="0" applyFont="1" applyBorder="1"/>
    <xf numFmtId="0" fontId="36" fillId="0" borderId="16" xfId="0" applyFont="1" applyBorder="1" applyAlignment="1">
      <alignment horizontal="center" wrapText="1"/>
    </xf>
    <xf numFmtId="0" fontId="22" fillId="0" borderId="2" xfId="0" applyFont="1" applyBorder="1"/>
    <xf numFmtId="0" fontId="23" fillId="0" borderId="46" xfId="0" applyFont="1" applyBorder="1"/>
    <xf numFmtId="0" fontId="30" fillId="0" borderId="16" xfId="0" applyFont="1" applyBorder="1" applyAlignment="1">
      <alignment horizontal="center"/>
    </xf>
    <xf numFmtId="0" fontId="21" fillId="0" borderId="14" xfId="0" applyFont="1" applyBorder="1" applyAlignment="1">
      <alignment vertical="center"/>
    </xf>
    <xf numFmtId="0" fontId="34" fillId="0" borderId="16" xfId="0" applyFont="1" applyBorder="1" applyAlignment="1">
      <alignment wrapText="1"/>
    </xf>
    <xf numFmtId="0" fontId="22" fillId="0" borderId="16" xfId="0" applyFont="1" applyBorder="1" applyAlignment="1">
      <alignment vertical="center" wrapText="1"/>
    </xf>
    <xf numFmtId="0" fontId="22" fillId="0" borderId="11" xfId="0" applyFont="1" applyBorder="1" applyAlignment="1">
      <alignment horizontal="center"/>
    </xf>
    <xf numFmtId="0" fontId="22" fillId="0" borderId="13" xfId="0" applyFont="1" applyBorder="1" applyAlignment="1">
      <alignment vertical="center" wrapText="1"/>
    </xf>
    <xf numFmtId="0" fontId="30" fillId="0" borderId="33" xfId="0" applyFont="1" applyBorder="1" applyAlignment="1">
      <alignment horizontal="left" wrapText="1"/>
    </xf>
    <xf numFmtId="0" fontId="36" fillId="0" borderId="16" xfId="0" applyFont="1" applyBorder="1" applyAlignment="1">
      <alignment wrapText="1"/>
    </xf>
    <xf numFmtId="0" fontId="22" fillId="0" borderId="16" xfId="0" applyFont="1" applyBorder="1"/>
    <xf numFmtId="0" fontId="22" fillId="0" borderId="11" xfId="0" applyFont="1" applyBorder="1" applyAlignment="1">
      <alignment horizontal="center" vertical="center" wrapText="1"/>
    </xf>
    <xf numFmtId="0" fontId="22" fillId="0" borderId="13" xfId="0" applyFont="1" applyBorder="1"/>
    <xf numFmtId="0" fontId="30" fillId="0" borderId="16" xfId="0" applyFont="1" applyBorder="1" applyAlignment="1">
      <alignment wrapText="1"/>
    </xf>
    <xf numFmtId="0" fontId="49" fillId="0" borderId="16" xfId="0" applyFont="1" applyBorder="1"/>
    <xf numFmtId="49" fontId="43" fillId="0" borderId="2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vertical="center" wrapText="1"/>
    </xf>
    <xf numFmtId="0" fontId="49" fillId="0" borderId="16" xfId="0" applyFont="1" applyBorder="1" applyAlignment="1">
      <alignment wrapText="1"/>
    </xf>
    <xf numFmtId="0" fontId="50" fillId="0" borderId="13" xfId="0" applyFont="1" applyBorder="1"/>
    <xf numFmtId="49" fontId="38" fillId="0" borderId="0" xfId="0" applyNumberFormat="1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Continuous" vertical="center" wrapText="1"/>
    </xf>
    <xf numFmtId="0" fontId="31" fillId="2" borderId="5" xfId="0" applyFont="1" applyFill="1" applyBorder="1" applyAlignment="1">
      <alignment horizontal="centerContinuous" vertical="center" wrapText="1"/>
    </xf>
    <xf numFmtId="0" fontId="31" fillId="2" borderId="6" xfId="0" applyFont="1" applyFill="1" applyBorder="1" applyAlignment="1">
      <alignment horizontal="center" vertical="center" wrapText="1"/>
    </xf>
    <xf numFmtId="49" fontId="31" fillId="2" borderId="6" xfId="0" applyNumberFormat="1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50" fillId="0" borderId="16" xfId="0" applyFont="1" applyBorder="1"/>
    <xf numFmtId="0" fontId="50" fillId="0" borderId="11" xfId="0" applyFont="1" applyBorder="1" applyAlignment="1">
      <alignment vertical="center" wrapText="1"/>
    </xf>
    <xf numFmtId="49" fontId="38" fillId="0" borderId="2" xfId="0" applyNumberFormat="1" applyFont="1" applyFill="1" applyBorder="1" applyAlignment="1">
      <alignment horizontal="center" vertical="center" wrapText="1"/>
    </xf>
    <xf numFmtId="0" fontId="49" fillId="0" borderId="46" xfId="0" applyFont="1" applyBorder="1" applyAlignment="1">
      <alignment wrapText="1"/>
    </xf>
    <xf numFmtId="49" fontId="38" fillId="0" borderId="49" xfId="0" applyNumberFormat="1" applyFont="1" applyFill="1" applyBorder="1" applyAlignment="1">
      <alignment horizontal="center" vertical="center" wrapText="1"/>
    </xf>
    <xf numFmtId="0" fontId="50" fillId="0" borderId="46" xfId="0" applyFont="1" applyBorder="1"/>
    <xf numFmtId="0" fontId="50" fillId="0" borderId="48" xfId="0" applyFont="1" applyBorder="1" applyAlignment="1">
      <alignment vertical="center" wrapText="1"/>
    </xf>
    <xf numFmtId="0" fontId="22" fillId="0" borderId="53" xfId="0" applyFont="1" applyBorder="1" applyAlignment="1">
      <alignment horizontal="center" vertical="center" wrapText="1"/>
    </xf>
    <xf numFmtId="0" fontId="21" fillId="0" borderId="15" xfId="0" applyFont="1" applyBorder="1"/>
    <xf numFmtId="0" fontId="49" fillId="0" borderId="17" xfId="0" applyFont="1" applyBorder="1" applyAlignment="1">
      <alignment wrapText="1"/>
    </xf>
    <xf numFmtId="49" fontId="38" fillId="0" borderId="18" xfId="0" applyNumberFormat="1" applyFont="1" applyFill="1" applyBorder="1" applyAlignment="1">
      <alignment horizontal="center" vertical="center" wrapText="1"/>
    </xf>
    <xf numFmtId="0" fontId="50" fillId="0" borderId="17" xfId="0" applyFont="1" applyBorder="1"/>
    <xf numFmtId="0" fontId="50" fillId="0" borderId="52" xfId="0" applyFont="1" applyBorder="1" applyAlignment="1">
      <alignment vertical="center" wrapText="1"/>
    </xf>
    <xf numFmtId="0" fontId="50" fillId="0" borderId="31" xfId="0" applyFont="1" applyBorder="1"/>
    <xf numFmtId="0" fontId="34" fillId="0" borderId="46" xfId="0" applyFont="1" applyBorder="1" applyAlignment="1">
      <alignment wrapText="1"/>
    </xf>
    <xf numFmtId="49" fontId="40" fillId="0" borderId="49" xfId="0" applyNumberFormat="1" applyFont="1" applyFill="1" applyBorder="1" applyAlignment="1">
      <alignment horizontal="center" vertical="center" wrapText="1"/>
    </xf>
    <xf numFmtId="0" fontId="50" fillId="0" borderId="50" xfId="0" applyFont="1" applyBorder="1"/>
    <xf numFmtId="49" fontId="40" fillId="0" borderId="2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/>
    </xf>
    <xf numFmtId="0" fontId="21" fillId="0" borderId="43" xfId="0" applyFont="1" applyBorder="1"/>
    <xf numFmtId="0" fontId="49" fillId="0" borderId="22" xfId="0" applyFont="1" applyBorder="1" applyAlignment="1">
      <alignment wrapText="1"/>
    </xf>
    <xf numFmtId="49" fontId="40" fillId="0" borderId="3" xfId="0" applyNumberFormat="1" applyFont="1" applyFill="1" applyBorder="1" applyAlignment="1">
      <alignment horizontal="center" vertical="center" wrapText="1"/>
    </xf>
    <xf numFmtId="0" fontId="50" fillId="0" borderId="32" xfId="0" applyFont="1" applyBorder="1" applyAlignment="1">
      <alignment vertical="center" wrapText="1"/>
    </xf>
    <xf numFmtId="0" fontId="50" fillId="0" borderId="27" xfId="0" applyFont="1" applyBorder="1"/>
    <xf numFmtId="0" fontId="21" fillId="0" borderId="4" xfId="0" applyFont="1" applyBorder="1"/>
    <xf numFmtId="0" fontId="34" fillId="0" borderId="7" xfId="0" applyFont="1" applyBorder="1" applyAlignment="1">
      <alignment wrapText="1"/>
    </xf>
    <xf numFmtId="49" fontId="40" fillId="0" borderId="5" xfId="0" applyNumberFormat="1" applyFont="1" applyFill="1" applyBorder="1" applyAlignment="1">
      <alignment horizontal="center" vertical="center" wrapText="1"/>
    </xf>
    <xf numFmtId="0" fontId="21" fillId="0" borderId="51" xfId="0" applyFont="1" applyBorder="1"/>
    <xf numFmtId="0" fontId="30" fillId="0" borderId="45" xfId="0" applyFont="1" applyBorder="1" applyAlignment="1">
      <alignment horizontal="left"/>
    </xf>
    <xf numFmtId="49" fontId="40" fillId="0" borderId="0" xfId="0" applyNumberFormat="1" applyFont="1" applyFill="1" applyBorder="1" applyAlignment="1">
      <alignment horizontal="center" vertical="center" wrapText="1"/>
    </xf>
    <xf numFmtId="0" fontId="36" fillId="0" borderId="7" xfId="0" applyFont="1" applyBorder="1" applyAlignment="1">
      <alignment wrapText="1"/>
    </xf>
    <xf numFmtId="0" fontId="23" fillId="0" borderId="7" xfId="0" applyFont="1" applyBorder="1"/>
    <xf numFmtId="0" fontId="23" fillId="0" borderId="37" xfId="0" applyFont="1" applyBorder="1" applyAlignment="1">
      <alignment vertical="center" wrapText="1"/>
    </xf>
    <xf numFmtId="0" fontId="23" fillId="0" borderId="38" xfId="0" applyFont="1" applyBorder="1"/>
    <xf numFmtId="0" fontId="30" fillId="0" borderId="33" xfId="0" applyFont="1" applyBorder="1" applyAlignment="1">
      <alignment wrapText="1"/>
    </xf>
    <xf numFmtId="49" fontId="40" fillId="0" borderId="1" xfId="0" applyNumberFormat="1" applyFont="1" applyFill="1" applyBorder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22" fillId="0" borderId="22" xfId="0" applyFont="1" applyBorder="1"/>
    <xf numFmtId="0" fontId="22" fillId="0" borderId="32" xfId="0" applyFont="1" applyBorder="1" applyAlignment="1">
      <alignment vertical="center" wrapText="1"/>
    </xf>
    <xf numFmtId="0" fontId="22" fillId="0" borderId="27" xfId="0" applyFont="1" applyBorder="1"/>
    <xf numFmtId="0" fontId="23" fillId="0" borderId="7" xfId="0" applyFont="1" applyBorder="1" applyAlignment="1">
      <alignment vertical="center" wrapText="1"/>
    </xf>
    <xf numFmtId="0" fontId="23" fillId="0" borderId="38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31" fillId="0" borderId="4" xfId="0" applyFont="1" applyBorder="1" applyAlignment="1">
      <alignment horizontal="center"/>
    </xf>
    <xf numFmtId="0" fontId="36" fillId="0" borderId="7" xfId="0" applyFont="1" applyBorder="1" applyAlignment="1">
      <alignment vertical="center" wrapText="1"/>
    </xf>
    <xf numFmtId="0" fontId="21" fillId="0" borderId="5" xfId="0" applyFont="1" applyBorder="1"/>
    <xf numFmtId="167" fontId="23" fillId="0" borderId="7" xfId="0" applyNumberFormat="1" applyFont="1" applyBorder="1"/>
    <xf numFmtId="0" fontId="23" fillId="0" borderId="25" xfId="0" applyFont="1" applyBorder="1"/>
    <xf numFmtId="0" fontId="31" fillId="0" borderId="51" xfId="0" applyFont="1" applyBorder="1" applyAlignment="1">
      <alignment horizontal="center"/>
    </xf>
    <xf numFmtId="0" fontId="21" fillId="0" borderId="0" xfId="0" applyFont="1" applyBorder="1"/>
    <xf numFmtId="0" fontId="23" fillId="0" borderId="45" xfId="0" applyFont="1" applyBorder="1"/>
    <xf numFmtId="0" fontId="23" fillId="0" borderId="54" xfId="0" applyFont="1" applyBorder="1"/>
    <xf numFmtId="0" fontId="23" fillId="0" borderId="55" xfId="0" applyFont="1" applyBorder="1"/>
    <xf numFmtId="0" fontId="21" fillId="0" borderId="4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2" fillId="0" borderId="33" xfId="0" applyFont="1" applyBorder="1"/>
    <xf numFmtId="167" fontId="22" fillId="0" borderId="8" xfId="0" applyNumberFormat="1" applyFont="1" applyBorder="1"/>
    <xf numFmtId="0" fontId="22" fillId="0" borderId="24" xfId="0" applyFont="1" applyBorder="1" applyAlignment="1">
      <alignment horizontal="center"/>
    </xf>
    <xf numFmtId="0" fontId="21" fillId="0" borderId="14" xfId="0" applyFont="1" applyBorder="1" applyAlignment="1">
      <alignment horizontal="center" vertical="center"/>
    </xf>
    <xf numFmtId="0" fontId="21" fillId="0" borderId="2" xfId="0" applyFont="1" applyBorder="1"/>
    <xf numFmtId="0" fontId="22" fillId="0" borderId="11" xfId="0" applyFont="1" applyBorder="1"/>
    <xf numFmtId="0" fontId="22" fillId="0" borderId="13" xfId="0" applyFont="1" applyBorder="1" applyAlignment="1">
      <alignment horizontal="center" vertical="center" wrapText="1"/>
    </xf>
    <xf numFmtId="167" fontId="22" fillId="0" borderId="13" xfId="0" applyNumberFormat="1" applyFont="1" applyBorder="1"/>
    <xf numFmtId="0" fontId="30" fillId="0" borderId="45" xfId="0" applyFont="1" applyBorder="1" applyAlignment="1">
      <alignment wrapText="1"/>
    </xf>
    <xf numFmtId="0" fontId="21" fillId="0" borderId="2" xfId="0" applyFont="1" applyBorder="1" applyAlignment="1">
      <alignment horizontal="center" vertical="center" wrapText="1"/>
    </xf>
    <xf numFmtId="167" fontId="22" fillId="0" borderId="11" xfId="0" applyNumberFormat="1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/>
    </xf>
    <xf numFmtId="0" fontId="36" fillId="0" borderId="45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36" fillId="0" borderId="16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36" fillId="0" borderId="33" xfId="0" applyFont="1" applyBorder="1" applyAlignment="1">
      <alignment vertical="center" wrapText="1"/>
    </xf>
    <xf numFmtId="0" fontId="22" fillId="0" borderId="16" xfId="0" applyFont="1" applyBorder="1" applyAlignment="1">
      <alignment wrapText="1"/>
    </xf>
    <xf numFmtId="0" fontId="49" fillId="0" borderId="16" xfId="0" applyFont="1" applyBorder="1" applyAlignment="1">
      <alignment vertical="center" wrapText="1"/>
    </xf>
    <xf numFmtId="0" fontId="34" fillId="0" borderId="16" xfId="0" applyFont="1" applyBorder="1" applyAlignment="1">
      <alignment vertical="center" wrapText="1"/>
    </xf>
    <xf numFmtId="49" fontId="40" fillId="0" borderId="18" xfId="0" applyNumberFormat="1" applyFont="1" applyFill="1" applyBorder="1" applyAlignment="1">
      <alignment horizontal="center" vertical="center" wrapText="1"/>
    </xf>
    <xf numFmtId="49" fontId="31" fillId="3" borderId="34" xfId="0" applyNumberFormat="1" applyFont="1" applyFill="1" applyBorder="1" applyAlignment="1">
      <alignment horizontal="center" vertical="center" wrapText="1"/>
    </xf>
    <xf numFmtId="49" fontId="31" fillId="3" borderId="35" xfId="0" applyNumberFormat="1" applyFont="1" applyFill="1" applyBorder="1" applyAlignment="1">
      <alignment horizontal="center" vertical="center" wrapText="1"/>
    </xf>
    <xf numFmtId="49" fontId="31" fillId="3" borderId="36" xfId="0" applyNumberFormat="1" applyFont="1" applyFill="1" applyBorder="1" applyAlignment="1">
      <alignment horizontal="center" vertical="center" wrapText="1"/>
    </xf>
    <xf numFmtId="49" fontId="31" fillId="3" borderId="7" xfId="0" applyNumberFormat="1" applyFont="1" applyFill="1" applyBorder="1" applyAlignment="1">
      <alignment horizontal="center" vertical="center" wrapText="1"/>
    </xf>
    <xf numFmtId="49" fontId="31" fillId="3" borderId="5" xfId="0" applyNumberFormat="1" applyFont="1" applyFill="1" applyBorder="1" applyAlignment="1">
      <alignment horizontal="center" vertical="center" wrapText="1"/>
    </xf>
    <xf numFmtId="49" fontId="31" fillId="3" borderId="10" xfId="0" applyNumberFormat="1" applyFont="1" applyFill="1" applyBorder="1" applyAlignment="1">
      <alignment horizontal="center" vertical="center" wrapText="1"/>
    </xf>
    <xf numFmtId="49" fontId="31" fillId="3" borderId="37" xfId="0" applyNumberFormat="1" applyFont="1" applyFill="1" applyBorder="1" applyAlignment="1">
      <alignment horizontal="center" vertical="center" wrapText="1"/>
    </xf>
    <xf numFmtId="49" fontId="31" fillId="3" borderId="38" xfId="0" applyNumberFormat="1" applyFont="1" applyFill="1" applyBorder="1" applyAlignment="1">
      <alignment horizontal="center" vertical="center" wrapText="1"/>
    </xf>
    <xf numFmtId="168" fontId="35" fillId="3" borderId="10" xfId="0" applyNumberFormat="1" applyFont="1" applyFill="1" applyBorder="1" applyAlignment="1">
      <alignment horizontal="center" vertical="center" wrapText="1"/>
    </xf>
    <xf numFmtId="0" fontId="31" fillId="3" borderId="9" xfId="0" applyNumberFormat="1" applyFont="1" applyFill="1" applyBorder="1" applyAlignment="1">
      <alignment horizontal="center" vertical="center"/>
    </xf>
    <xf numFmtId="0" fontId="31" fillId="3" borderId="19" xfId="0" applyNumberFormat="1" applyFont="1" applyFill="1" applyBorder="1" applyAlignment="1">
      <alignment horizontal="center" vertical="center"/>
    </xf>
    <xf numFmtId="167" fontId="20" fillId="3" borderId="11" xfId="0" applyNumberFormat="1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31" fillId="3" borderId="10" xfId="0" applyNumberFormat="1" applyFont="1" applyFill="1" applyBorder="1" applyAlignment="1">
      <alignment horizontal="center" vertical="center"/>
    </xf>
    <xf numFmtId="0" fontId="31" fillId="3" borderId="20" xfId="0" applyNumberFormat="1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1" fillId="3" borderId="10" xfId="0" applyNumberFormat="1" applyFont="1" applyFill="1" applyBorder="1" applyAlignment="1">
      <alignment horizontal="center" vertical="center"/>
    </xf>
    <xf numFmtId="0" fontId="21" fillId="3" borderId="20" xfId="0" applyNumberFormat="1" applyFont="1" applyFill="1" applyBorder="1" applyAlignment="1">
      <alignment horizontal="center" vertical="center"/>
    </xf>
    <xf numFmtId="0" fontId="36" fillId="3" borderId="16" xfId="0" applyNumberFormat="1" applyFont="1" applyFill="1" applyBorder="1" applyAlignment="1">
      <alignment horizontal="left" vertical="top" wrapText="1" readingOrder="1"/>
    </xf>
    <xf numFmtId="167" fontId="26" fillId="3" borderId="11" xfId="0" applyNumberFormat="1" applyFont="1" applyFill="1" applyBorder="1" applyAlignment="1">
      <alignment horizontal="center" vertical="center"/>
    </xf>
    <xf numFmtId="49" fontId="30" fillId="3" borderId="16" xfId="0" applyNumberFormat="1" applyFont="1" applyFill="1" applyBorder="1" applyAlignment="1">
      <alignment vertical="top" wrapText="1"/>
    </xf>
    <xf numFmtId="49" fontId="49" fillId="3" borderId="16" xfId="0" applyNumberFormat="1" applyFont="1" applyFill="1" applyBorder="1" applyAlignment="1">
      <alignment vertical="top" wrapText="1"/>
    </xf>
    <xf numFmtId="166" fontId="35" fillId="3" borderId="10" xfId="0" applyNumberFormat="1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/>
    </xf>
    <xf numFmtId="49" fontId="30" fillId="3" borderId="17" xfId="0" applyNumberFormat="1" applyFont="1" applyFill="1" applyBorder="1" applyAlignment="1">
      <alignment vertical="top" wrapText="1"/>
    </xf>
    <xf numFmtId="49" fontId="43" fillId="3" borderId="17" xfId="0" applyNumberFormat="1" applyFont="1" applyFill="1" applyBorder="1" applyAlignment="1">
      <alignment vertical="top" wrapText="1"/>
    </xf>
    <xf numFmtId="49" fontId="49" fillId="3" borderId="33" xfId="0" applyNumberFormat="1" applyFont="1" applyFill="1" applyBorder="1" applyAlignment="1">
      <alignment vertical="top" wrapText="1"/>
    </xf>
    <xf numFmtId="49" fontId="43" fillId="3" borderId="10" xfId="0" applyNumberFormat="1" applyFont="1" applyFill="1" applyBorder="1" applyAlignment="1">
      <alignment vertical="top" wrapText="1"/>
    </xf>
    <xf numFmtId="169" fontId="35" fillId="3" borderId="10" xfId="1" applyNumberFormat="1" applyFont="1" applyFill="1" applyBorder="1" applyAlignment="1">
      <alignment horizontal="center" vertical="center" wrapText="1"/>
    </xf>
    <xf numFmtId="49" fontId="43" fillId="3" borderId="22" xfId="0" applyNumberFormat="1" applyFont="1" applyFill="1" applyBorder="1" applyAlignment="1">
      <alignment vertical="top" wrapText="1"/>
    </xf>
    <xf numFmtId="0" fontId="30" fillId="3" borderId="10" xfId="0" applyNumberFormat="1" applyFont="1" applyFill="1" applyBorder="1" applyAlignment="1">
      <alignment horizontal="left" vertical="top" wrapText="1" readingOrder="1"/>
    </xf>
    <xf numFmtId="167" fontId="20" fillId="3" borderId="16" xfId="0" applyNumberFormat="1" applyFont="1" applyFill="1" applyBorder="1" applyAlignment="1">
      <alignment horizontal="center" vertical="center"/>
    </xf>
    <xf numFmtId="167" fontId="26" fillId="3" borderId="2" xfId="0" applyNumberFormat="1" applyFont="1" applyFill="1" applyBorder="1" applyAlignment="1">
      <alignment horizontal="center" vertical="center"/>
    </xf>
    <xf numFmtId="49" fontId="43" fillId="3" borderId="16" xfId="0" applyNumberFormat="1" applyFont="1" applyFill="1" applyBorder="1" applyAlignment="1">
      <alignment vertical="center" wrapText="1"/>
    </xf>
    <xf numFmtId="49" fontId="30" fillId="3" borderId="22" xfId="0" applyNumberFormat="1" applyFont="1" applyFill="1" applyBorder="1" applyAlignment="1">
      <alignment vertical="top" wrapText="1"/>
    </xf>
    <xf numFmtId="49" fontId="30" fillId="3" borderId="10" xfId="0" applyNumberFormat="1" applyFont="1" applyFill="1" applyBorder="1" applyAlignment="1">
      <alignment vertical="top" wrapText="1"/>
    </xf>
    <xf numFmtId="49" fontId="43" fillId="3" borderId="45" xfId="0" applyNumberFormat="1" applyFont="1" applyFill="1" applyBorder="1" applyAlignment="1">
      <alignment vertical="top" wrapText="1"/>
    </xf>
    <xf numFmtId="0" fontId="29" fillId="3" borderId="16" xfId="0" applyNumberFormat="1" applyFont="1" applyFill="1" applyBorder="1" applyAlignment="1">
      <alignment horizontal="left" vertical="top" wrapText="1" readingOrder="1"/>
    </xf>
    <xf numFmtId="0" fontId="21" fillId="3" borderId="12" xfId="0" applyFont="1" applyFill="1" applyBorder="1" applyAlignment="1">
      <alignment horizontal="center" vertical="center"/>
    </xf>
    <xf numFmtId="0" fontId="21" fillId="3" borderId="21" xfId="0" applyNumberFormat="1" applyFont="1" applyFill="1" applyBorder="1" applyAlignment="1">
      <alignment horizontal="center" vertical="center"/>
    </xf>
    <xf numFmtId="0" fontId="26" fillId="3" borderId="32" xfId="0" applyFont="1" applyFill="1" applyBorder="1" applyAlignment="1">
      <alignment horizontal="center" vertical="center"/>
    </xf>
    <xf numFmtId="170" fontId="35" fillId="3" borderId="10" xfId="0" applyNumberFormat="1" applyFont="1" applyFill="1" applyBorder="1" applyAlignment="1">
      <alignment horizontal="center" vertical="center"/>
    </xf>
    <xf numFmtId="171" fontId="27" fillId="3" borderId="16" xfId="1" applyNumberFormat="1" applyFont="1" applyFill="1" applyBorder="1" applyAlignment="1">
      <alignment horizontal="center" vertical="center"/>
    </xf>
    <xf numFmtId="164" fontId="35" fillId="3" borderId="38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167" fontId="23" fillId="0" borderId="12" xfId="0" applyNumberFormat="1" applyFont="1" applyFill="1" applyBorder="1" applyAlignment="1">
      <alignment horizontal="center" vertical="center" wrapText="1"/>
    </xf>
    <xf numFmtId="167" fontId="23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wrapText="1"/>
    </xf>
    <xf numFmtId="0" fontId="21" fillId="0" borderId="44" xfId="0" applyFont="1" applyFill="1" applyBorder="1" applyAlignment="1">
      <alignment horizontal="center"/>
    </xf>
    <xf numFmtId="0" fontId="23" fillId="0" borderId="63" xfId="0" applyFont="1" applyFill="1" applyBorder="1" applyAlignment="1">
      <alignment horizontal="center" vertical="center" wrapText="1"/>
    </xf>
    <xf numFmtId="0" fontId="23" fillId="0" borderId="64" xfId="0" applyFont="1" applyFill="1" applyBorder="1" applyAlignment="1">
      <alignment horizontal="center" vertical="center" wrapText="1"/>
    </xf>
    <xf numFmtId="0" fontId="23" fillId="0" borderId="46" xfId="0" applyNumberFormat="1" applyFont="1" applyFill="1" applyBorder="1" applyAlignment="1">
      <alignment horizontal="center" vertical="center" wrapText="1" readingOrder="1"/>
    </xf>
    <xf numFmtId="0" fontId="23" fillId="0" borderId="17" xfId="0" applyNumberFormat="1" applyFont="1" applyFill="1" applyBorder="1" applyAlignment="1">
      <alignment horizontal="center" vertical="center" wrapText="1" readingOrder="1"/>
    </xf>
    <xf numFmtId="166" fontId="29" fillId="0" borderId="49" xfId="0" applyNumberFormat="1" applyFont="1" applyFill="1" applyBorder="1" applyAlignment="1">
      <alignment horizontal="center" vertical="center" wrapText="1"/>
    </xf>
    <xf numFmtId="166" fontId="29" fillId="0" borderId="18" xfId="0" applyNumberFormat="1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/>
    </xf>
    <xf numFmtId="0" fontId="28" fillId="0" borderId="59" xfId="0" applyFont="1" applyFill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166" fontId="28" fillId="0" borderId="59" xfId="0" applyNumberFormat="1" applyFont="1" applyFill="1" applyBorder="1" applyAlignment="1">
      <alignment horizontal="center" vertical="center" wrapText="1"/>
    </xf>
    <xf numFmtId="166" fontId="28" fillId="0" borderId="61" xfId="0" applyNumberFormat="1" applyFont="1" applyFill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wrapText="1"/>
    </xf>
    <xf numFmtId="0" fontId="23" fillId="3" borderId="40" xfId="0" applyFont="1" applyFill="1" applyBorder="1" applyAlignment="1">
      <alignment horizontal="center" vertical="center" wrapText="1"/>
    </xf>
    <xf numFmtId="0" fontId="23" fillId="3" borderId="41" xfId="0" applyFont="1" applyFill="1" applyBorder="1" applyAlignment="1">
      <alignment horizontal="center" vertical="center" wrapText="1"/>
    </xf>
    <xf numFmtId="0" fontId="21" fillId="3" borderId="44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 vertical="center"/>
    </xf>
    <xf numFmtId="0" fontId="23" fillId="3" borderId="39" xfId="0" applyFont="1" applyFill="1" applyBorder="1" applyAlignment="1">
      <alignment horizontal="center" vertical="center"/>
    </xf>
    <xf numFmtId="0" fontId="23" fillId="3" borderId="40" xfId="0" applyFont="1" applyFill="1" applyBorder="1" applyAlignment="1">
      <alignment horizontal="center" vertical="center"/>
    </xf>
    <xf numFmtId="0" fontId="23" fillId="3" borderId="41" xfId="0" applyFont="1" applyFill="1" applyBorder="1" applyAlignment="1">
      <alignment horizontal="center" vertical="center"/>
    </xf>
    <xf numFmtId="0" fontId="36" fillId="3" borderId="40" xfId="0" applyFont="1" applyFill="1" applyBorder="1" applyAlignment="1">
      <alignment horizontal="center" vertical="center"/>
    </xf>
    <xf numFmtId="0" fontId="36" fillId="3" borderId="4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2" borderId="40" xfId="0" applyFont="1" applyFill="1" applyBorder="1" applyAlignment="1">
      <alignment horizontal="center" vertical="center" wrapText="1"/>
    </xf>
    <xf numFmtId="0" fontId="31" fillId="2" borderId="41" xfId="0" applyFont="1" applyFill="1" applyBorder="1" applyAlignment="1">
      <alignment horizontal="center" vertical="center" wrapText="1"/>
    </xf>
    <xf numFmtId="166" fontId="23" fillId="0" borderId="67" xfId="0" applyNumberFormat="1" applyFont="1" applyFill="1" applyBorder="1" applyAlignment="1">
      <alignment horizontal="center" vertical="center" wrapText="1"/>
    </xf>
    <xf numFmtId="166" fontId="23" fillId="0" borderId="68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330199</xdr:colOff>
      <xdr:row>0</xdr:row>
      <xdr:rowOff>57150</xdr:rowOff>
    </xdr:from>
    <xdr:to>
      <xdr:col>7</xdr:col>
      <xdr:colOff>219074</xdr:colOff>
      <xdr:row>10</xdr:row>
      <xdr:rowOff>57150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8999" y="57150"/>
          <a:ext cx="232727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K54"/>
  <sheetViews>
    <sheetView topLeftCell="A21" zoomScaleNormal="100" workbookViewId="0">
      <selection activeCell="H34" sqref="H34"/>
    </sheetView>
  </sheetViews>
  <sheetFormatPr defaultRowHeight="13.2"/>
  <sheetData>
    <row r="12" spans="1:11" ht="12.75" customHeight="1">
      <c r="A12" s="584" t="s">
        <v>906</v>
      </c>
      <c r="B12" s="584"/>
      <c r="C12" s="584"/>
      <c r="D12" s="584"/>
      <c r="E12" s="584"/>
      <c r="F12" s="584"/>
      <c r="G12" s="584"/>
      <c r="H12" s="584"/>
      <c r="I12" s="584"/>
      <c r="J12" s="584"/>
      <c r="K12" s="584"/>
    </row>
    <row r="13" spans="1:11" ht="12.75" customHeight="1">
      <c r="A13" s="584"/>
      <c r="B13" s="584"/>
      <c r="C13" s="584"/>
      <c r="D13" s="584"/>
      <c r="E13" s="584"/>
      <c r="F13" s="584"/>
      <c r="G13" s="584"/>
      <c r="H13" s="584"/>
      <c r="I13" s="584"/>
      <c r="J13" s="584"/>
      <c r="K13" s="584"/>
    </row>
    <row r="14" spans="1:11" ht="24.6">
      <c r="A14" s="585" t="s">
        <v>907</v>
      </c>
      <c r="B14" s="585"/>
      <c r="C14" s="585"/>
      <c r="D14" s="585"/>
      <c r="E14" s="585"/>
      <c r="F14" s="585"/>
      <c r="G14" s="585"/>
      <c r="H14" s="585"/>
      <c r="I14" s="585"/>
      <c r="J14" s="585"/>
      <c r="K14" s="585"/>
    </row>
    <row r="16" spans="1:11" ht="24.6">
      <c r="A16" s="585" t="s">
        <v>908</v>
      </c>
      <c r="B16" s="585"/>
      <c r="C16" s="585"/>
      <c r="D16" s="585"/>
      <c r="E16" s="585"/>
      <c r="F16" s="585"/>
      <c r="G16" s="585"/>
      <c r="H16" s="585"/>
      <c r="I16" s="585"/>
      <c r="J16" s="585"/>
      <c r="K16" s="585"/>
    </row>
    <row r="20" spans="1:11" ht="24.6">
      <c r="A20" s="586" t="s">
        <v>913</v>
      </c>
      <c r="B20" s="586"/>
      <c r="C20" s="586"/>
      <c r="D20" s="586"/>
      <c r="E20" s="586"/>
      <c r="F20" s="586"/>
      <c r="G20" s="586"/>
      <c r="H20" s="586"/>
      <c r="I20" s="586"/>
      <c r="J20" s="586"/>
      <c r="K20" s="586"/>
    </row>
    <row r="21" spans="1:11">
      <c r="C21" s="37"/>
    </row>
    <row r="22" spans="1:11" ht="24.6">
      <c r="A22" s="586" t="s">
        <v>909</v>
      </c>
      <c r="B22" s="586"/>
      <c r="C22" s="586"/>
      <c r="D22" s="586"/>
      <c r="E22" s="586"/>
      <c r="F22" s="586"/>
      <c r="G22" s="586"/>
      <c r="H22" s="586"/>
      <c r="I22" s="586"/>
      <c r="J22" s="586"/>
      <c r="K22" s="586"/>
    </row>
    <row r="27" spans="1:11" ht="17.25" customHeight="1">
      <c r="A27" s="582" t="s">
        <v>1001</v>
      </c>
      <c r="B27" s="582"/>
      <c r="C27" s="582"/>
      <c r="D27" s="582"/>
      <c r="E27" s="582"/>
      <c r="F27" s="582"/>
      <c r="G27" s="582"/>
      <c r="H27" s="582"/>
      <c r="I27" s="582"/>
      <c r="J27" s="582"/>
      <c r="K27" s="582"/>
    </row>
    <row r="28" spans="1:11" ht="12.75" customHeight="1">
      <c r="A28" s="582"/>
      <c r="B28" s="582"/>
      <c r="C28" s="582"/>
      <c r="D28" s="582"/>
      <c r="E28" s="582"/>
      <c r="F28" s="582"/>
      <c r="G28" s="582"/>
      <c r="H28" s="582"/>
      <c r="I28" s="582"/>
      <c r="J28" s="582"/>
      <c r="K28" s="582"/>
    </row>
    <row r="29" spans="1:11" ht="12.75" customHeight="1">
      <c r="A29" s="582"/>
      <c r="B29" s="582"/>
      <c r="C29" s="582"/>
      <c r="D29" s="582"/>
      <c r="E29" s="582"/>
      <c r="F29" s="582"/>
      <c r="G29" s="582"/>
      <c r="H29" s="582"/>
      <c r="I29" s="582"/>
      <c r="J29" s="582"/>
      <c r="K29" s="582"/>
    </row>
    <row r="41" spans="1:11" ht="12.75" customHeight="1">
      <c r="A41" s="583" t="s">
        <v>910</v>
      </c>
      <c r="B41" s="583"/>
      <c r="C41" s="583"/>
      <c r="D41" s="583"/>
      <c r="E41" s="583"/>
      <c r="F41" s="583"/>
      <c r="G41" s="583"/>
      <c r="H41" s="583"/>
      <c r="I41" s="583"/>
      <c r="J41" s="583"/>
      <c r="K41" s="583"/>
    </row>
    <row r="42" spans="1:11" ht="12.75" customHeight="1">
      <c r="A42" s="583"/>
      <c r="B42" s="583"/>
      <c r="C42" s="583"/>
      <c r="D42" s="583"/>
      <c r="E42" s="583"/>
      <c r="F42" s="583"/>
      <c r="G42" s="583"/>
      <c r="H42" s="583"/>
      <c r="I42" s="583"/>
      <c r="J42" s="583"/>
      <c r="K42" s="583"/>
    </row>
    <row r="44" spans="1:11">
      <c r="H44" s="39" t="s">
        <v>911</v>
      </c>
    </row>
    <row r="45" spans="1:11">
      <c r="G45" s="39"/>
    </row>
    <row r="51" spans="5:6" ht="13.8">
      <c r="F51" s="38"/>
    </row>
    <row r="52" spans="5:6" ht="13.8">
      <c r="F52" s="38" t="s">
        <v>912</v>
      </c>
    </row>
    <row r="53" spans="5:6" ht="15" customHeight="1">
      <c r="E53" s="38"/>
      <c r="F53" s="38">
        <v>2024</v>
      </c>
    </row>
    <row r="54" spans="5:6" ht="15" customHeight="1">
      <c r="E54" s="38"/>
      <c r="F54" s="38"/>
    </row>
  </sheetData>
  <mergeCells count="7">
    <mergeCell ref="A27:K29"/>
    <mergeCell ref="A41:K42"/>
    <mergeCell ref="A12:K13"/>
    <mergeCell ref="A14:K14"/>
    <mergeCell ref="A16:K16"/>
    <mergeCell ref="A20:K20"/>
    <mergeCell ref="A22:K22"/>
  </mergeCell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41"/>
  <sheetViews>
    <sheetView topLeftCell="B1" zoomScaleNormal="100" workbookViewId="0">
      <selection activeCell="E142" sqref="E142"/>
    </sheetView>
  </sheetViews>
  <sheetFormatPr defaultColWidth="9.109375" defaultRowHeight="13.2"/>
  <cols>
    <col min="1" max="1" width="8.44140625" style="45" customWidth="1"/>
    <col min="2" max="2" width="48.44140625" style="45" customWidth="1"/>
    <col min="3" max="3" width="7.6640625" style="45" customWidth="1"/>
    <col min="4" max="4" width="9.88671875" style="45" customWidth="1"/>
    <col min="5" max="5" width="9.6640625" style="45" customWidth="1"/>
    <col min="6" max="6" width="9.109375" style="45"/>
    <col min="7" max="7" width="9.109375" style="12"/>
    <col min="8" max="8" width="13.88671875" style="12" customWidth="1"/>
    <col min="9" max="16384" width="9.109375" style="12"/>
  </cols>
  <sheetData>
    <row r="1" spans="1:14" s="1" customFormat="1" ht="17.399999999999999">
      <c r="A1" s="587" t="s">
        <v>145</v>
      </c>
      <c r="B1" s="587"/>
      <c r="C1" s="587"/>
      <c r="D1" s="587"/>
      <c r="E1" s="587"/>
      <c r="F1" s="587"/>
    </row>
    <row r="2" spans="1:14" s="9" customFormat="1" ht="15">
      <c r="A2" s="588" t="s">
        <v>785</v>
      </c>
      <c r="B2" s="588"/>
      <c r="C2" s="588"/>
      <c r="D2" s="588"/>
      <c r="E2" s="588"/>
      <c r="F2" s="588"/>
    </row>
    <row r="3" spans="1:14" s="1" customFormat="1">
      <c r="A3" s="40"/>
      <c r="B3" s="41"/>
      <c r="C3" s="42"/>
      <c r="D3" s="42"/>
      <c r="E3" s="43"/>
      <c r="F3" s="43"/>
    </row>
    <row r="4" spans="1:14">
      <c r="A4" s="44"/>
      <c r="B4" s="44"/>
      <c r="C4" s="44"/>
      <c r="D4" s="44"/>
      <c r="F4" s="46" t="s">
        <v>454</v>
      </c>
    </row>
    <row r="5" spans="1:14" ht="12.75" customHeight="1">
      <c r="A5" s="589" t="s">
        <v>223</v>
      </c>
      <c r="B5" s="589" t="s">
        <v>732</v>
      </c>
      <c r="C5" s="589" t="s">
        <v>222</v>
      </c>
      <c r="D5" s="589" t="s">
        <v>900</v>
      </c>
      <c r="E5" s="47" t="s">
        <v>137</v>
      </c>
      <c r="F5" s="47"/>
    </row>
    <row r="6" spans="1:14" ht="34.950000000000003" customHeight="1">
      <c r="A6" s="590"/>
      <c r="B6" s="590"/>
      <c r="C6" s="590"/>
      <c r="D6" s="590"/>
      <c r="E6" s="48" t="s">
        <v>224</v>
      </c>
      <c r="F6" s="48" t="s">
        <v>225</v>
      </c>
      <c r="H6" s="593"/>
    </row>
    <row r="7" spans="1:14" s="10" customFormat="1">
      <c r="A7" s="49">
        <v>1</v>
      </c>
      <c r="B7" s="48">
        <v>2</v>
      </c>
      <c r="C7" s="50">
        <v>3</v>
      </c>
      <c r="D7" s="50">
        <v>4</v>
      </c>
      <c r="E7" s="50">
        <v>5</v>
      </c>
      <c r="F7" s="48">
        <v>6</v>
      </c>
      <c r="H7" s="593"/>
      <c r="I7" s="12"/>
      <c r="J7" s="12"/>
      <c r="K7" s="12"/>
      <c r="L7" s="12"/>
      <c r="M7" s="12"/>
      <c r="N7" s="12"/>
    </row>
    <row r="8" spans="1:14" s="14" customFormat="1" ht="28.2">
      <c r="A8" s="51" t="s">
        <v>450</v>
      </c>
      <c r="B8" s="52" t="s">
        <v>914</v>
      </c>
      <c r="C8" s="53"/>
      <c r="D8" s="591">
        <f>E8</f>
        <v>288073.38699999999</v>
      </c>
      <c r="E8" s="591">
        <f>E11+E57+E91</f>
        <v>288073.38699999999</v>
      </c>
      <c r="F8" s="54"/>
      <c r="G8" s="12"/>
      <c r="H8" s="593"/>
      <c r="I8" s="12"/>
      <c r="J8" s="12"/>
      <c r="K8" s="12"/>
      <c r="L8" s="12"/>
      <c r="M8" s="12"/>
      <c r="N8" s="12"/>
    </row>
    <row r="9" spans="1:14" s="11" customFormat="1">
      <c r="A9" s="55"/>
      <c r="B9" s="56" t="s">
        <v>733</v>
      </c>
      <c r="C9" s="53"/>
      <c r="D9" s="592"/>
      <c r="E9" s="592"/>
      <c r="F9" s="54"/>
      <c r="G9" s="12"/>
      <c r="H9" s="593"/>
      <c r="I9" s="12"/>
      <c r="J9" s="12"/>
      <c r="K9" s="12"/>
      <c r="L9" s="12"/>
      <c r="M9" s="12"/>
      <c r="N9" s="12"/>
    </row>
    <row r="10" spans="1:14" s="11" customFormat="1">
      <c r="A10" s="57" t="s">
        <v>451</v>
      </c>
      <c r="B10" s="58" t="s">
        <v>734</v>
      </c>
      <c r="C10" s="59">
        <v>7100</v>
      </c>
      <c r="D10" s="60"/>
      <c r="E10" s="61"/>
      <c r="F10" s="62" t="s">
        <v>459</v>
      </c>
      <c r="G10" s="10"/>
      <c r="H10" s="593"/>
      <c r="I10" s="10"/>
      <c r="J10" s="10"/>
      <c r="K10" s="10"/>
      <c r="L10" s="10"/>
      <c r="M10" s="10"/>
      <c r="N10" s="10"/>
    </row>
    <row r="11" spans="1:14" s="13" customFormat="1" ht="26.4">
      <c r="A11" s="55"/>
      <c r="B11" s="63" t="s">
        <v>762</v>
      </c>
      <c r="C11" s="64"/>
      <c r="D11" s="65">
        <f t="shared" ref="D11:D71" si="0">E11</f>
        <v>59796.286999999997</v>
      </c>
      <c r="E11" s="66">
        <f>E13+E18+E20</f>
        <v>59796.286999999997</v>
      </c>
      <c r="F11" s="67"/>
      <c r="G11" s="17" t="s">
        <v>884</v>
      </c>
      <c r="H11" s="593"/>
      <c r="I11" s="11"/>
      <c r="J11" s="11"/>
      <c r="K11" s="11"/>
      <c r="L11" s="14"/>
      <c r="M11" s="11"/>
      <c r="N11" s="11"/>
    </row>
    <row r="12" spans="1:14" s="11" customFormat="1">
      <c r="A12" s="55"/>
      <c r="B12" s="63" t="s">
        <v>735</v>
      </c>
      <c r="C12" s="68"/>
      <c r="D12" s="69"/>
      <c r="E12" s="70"/>
      <c r="F12" s="67"/>
    </row>
    <row r="13" spans="1:14" s="13" customFormat="1" ht="26.4">
      <c r="A13" s="57" t="s">
        <v>252</v>
      </c>
      <c r="B13" s="71" t="s">
        <v>575</v>
      </c>
      <c r="C13" s="59">
        <v>7131</v>
      </c>
      <c r="D13" s="591">
        <f t="shared" si="0"/>
        <v>33795.934999999998</v>
      </c>
      <c r="E13" s="72">
        <f>E15+E16</f>
        <v>33795.934999999998</v>
      </c>
      <c r="F13" s="62" t="s">
        <v>459</v>
      </c>
      <c r="I13" s="11"/>
      <c r="J13" s="11"/>
      <c r="K13" s="11"/>
      <c r="L13" s="14"/>
      <c r="M13" s="11"/>
      <c r="N13" s="11"/>
    </row>
    <row r="14" spans="1:14" s="11" customFormat="1">
      <c r="A14" s="55"/>
      <c r="B14" s="73" t="s">
        <v>735</v>
      </c>
      <c r="C14" s="68"/>
      <c r="D14" s="592"/>
      <c r="E14" s="54"/>
      <c r="F14" s="67"/>
    </row>
    <row r="15" spans="1:14" ht="39.6">
      <c r="A15" s="74" t="s">
        <v>786</v>
      </c>
      <c r="B15" s="75" t="s">
        <v>736</v>
      </c>
      <c r="C15" s="76"/>
      <c r="D15" s="77">
        <f t="shared" si="0"/>
        <v>147</v>
      </c>
      <c r="E15" s="78">
        <v>147</v>
      </c>
      <c r="F15" s="79" t="s">
        <v>459</v>
      </c>
      <c r="I15" s="11"/>
      <c r="J15" s="11"/>
      <c r="K15" s="11"/>
      <c r="L15" s="14"/>
      <c r="M15" s="11"/>
      <c r="N15" s="11"/>
    </row>
    <row r="16" spans="1:14" ht="26.4">
      <c r="A16" s="74" t="s">
        <v>787</v>
      </c>
      <c r="B16" s="75" t="s">
        <v>737</v>
      </c>
      <c r="C16" s="76"/>
      <c r="D16" s="77">
        <f t="shared" si="0"/>
        <v>33648.934999999998</v>
      </c>
      <c r="E16" s="60">
        <f>24648.935+9000</f>
        <v>33648.934999999998</v>
      </c>
      <c r="F16" s="79" t="s">
        <v>459</v>
      </c>
      <c r="G16" s="18"/>
      <c r="I16" s="11"/>
      <c r="J16" s="11"/>
      <c r="K16" s="11"/>
      <c r="L16" s="11"/>
      <c r="M16" s="11"/>
      <c r="N16" s="11"/>
    </row>
    <row r="17" spans="1:14" s="13" customFormat="1">
      <c r="A17" s="57" t="s">
        <v>253</v>
      </c>
      <c r="B17" s="71" t="s">
        <v>738</v>
      </c>
      <c r="C17" s="80">
        <v>7136</v>
      </c>
      <c r="D17" s="77"/>
      <c r="E17" s="81"/>
      <c r="F17" s="62" t="s">
        <v>459</v>
      </c>
      <c r="L17" s="11"/>
    </row>
    <row r="18" spans="1:14" s="11" customFormat="1">
      <c r="A18" s="55"/>
      <c r="B18" s="73" t="s">
        <v>735</v>
      </c>
      <c r="C18" s="82"/>
      <c r="D18" s="83">
        <f t="shared" si="0"/>
        <v>25060.351999999999</v>
      </c>
      <c r="E18" s="84">
        <f>E19</f>
        <v>25060.351999999999</v>
      </c>
      <c r="F18" s="67"/>
      <c r="G18" s="19"/>
      <c r="L18" s="13"/>
    </row>
    <row r="19" spans="1:14">
      <c r="A19" s="74" t="s">
        <v>788</v>
      </c>
      <c r="B19" s="75" t="s">
        <v>739</v>
      </c>
      <c r="C19" s="76"/>
      <c r="D19" s="77">
        <f t="shared" si="0"/>
        <v>25060.351999999999</v>
      </c>
      <c r="E19" s="54">
        <f>24060.352+1000</f>
        <v>25060.351999999999</v>
      </c>
      <c r="F19" s="79" t="s">
        <v>459</v>
      </c>
      <c r="I19" s="13"/>
      <c r="J19" s="13"/>
      <c r="K19" s="13"/>
      <c r="L19" s="11"/>
      <c r="M19" s="13"/>
      <c r="N19" s="13"/>
    </row>
    <row r="20" spans="1:14" s="13" customFormat="1" ht="39.6">
      <c r="A20" s="57" t="s">
        <v>256</v>
      </c>
      <c r="B20" s="71" t="s">
        <v>740</v>
      </c>
      <c r="C20" s="80">
        <v>7145</v>
      </c>
      <c r="D20" s="83">
        <f t="shared" si="0"/>
        <v>940</v>
      </c>
      <c r="E20" s="81">
        <f>E23</f>
        <v>940</v>
      </c>
      <c r="F20" s="62" t="s">
        <v>459</v>
      </c>
      <c r="I20" s="14"/>
      <c r="J20" s="14"/>
      <c r="K20" s="14"/>
      <c r="L20" s="14"/>
      <c r="M20" s="14"/>
      <c r="N20" s="14"/>
    </row>
    <row r="21" spans="1:14" s="11" customFormat="1" ht="13.8">
      <c r="A21" s="55"/>
      <c r="B21" s="73" t="s">
        <v>735</v>
      </c>
      <c r="C21" s="68"/>
      <c r="D21" s="77"/>
      <c r="E21" s="54"/>
      <c r="F21" s="67"/>
      <c r="I21" s="14"/>
      <c r="J21" s="14"/>
      <c r="K21" s="14"/>
      <c r="L21" s="14"/>
      <c r="M21" s="14"/>
      <c r="N21" s="14"/>
    </row>
    <row r="22" spans="1:14" ht="13.8">
      <c r="A22" s="85" t="s">
        <v>789</v>
      </c>
      <c r="B22" s="86" t="s">
        <v>741</v>
      </c>
      <c r="C22" s="87">
        <v>71452</v>
      </c>
      <c r="D22" s="77"/>
      <c r="E22" s="88"/>
      <c r="F22" s="88" t="s">
        <v>459</v>
      </c>
      <c r="I22" s="11"/>
      <c r="J22" s="11"/>
      <c r="K22" s="11"/>
      <c r="L22" s="14"/>
      <c r="M22" s="11"/>
      <c r="N22" s="11"/>
    </row>
    <row r="23" spans="1:14" s="11" customFormat="1" ht="39.6">
      <c r="A23" s="89"/>
      <c r="B23" s="90" t="s">
        <v>132</v>
      </c>
      <c r="C23" s="82"/>
      <c r="D23" s="77">
        <f t="shared" si="0"/>
        <v>940</v>
      </c>
      <c r="E23" s="91">
        <f>E31+E33+E34</f>
        <v>940</v>
      </c>
      <c r="F23" s="91"/>
      <c r="G23" s="19"/>
    </row>
    <row r="24" spans="1:14" s="11" customFormat="1">
      <c r="A24" s="92"/>
      <c r="B24" s="93" t="s">
        <v>735</v>
      </c>
      <c r="C24" s="68"/>
      <c r="D24" s="77"/>
      <c r="E24" s="94"/>
      <c r="F24" s="94"/>
    </row>
    <row r="25" spans="1:14" s="11" customFormat="1" ht="52.8">
      <c r="A25" s="85" t="s">
        <v>790</v>
      </c>
      <c r="B25" s="95" t="s">
        <v>791</v>
      </c>
      <c r="C25" s="96"/>
      <c r="D25" s="77"/>
      <c r="E25" s="88"/>
      <c r="F25" s="88" t="s">
        <v>459</v>
      </c>
    </row>
    <row r="26" spans="1:14" s="11" customFormat="1">
      <c r="A26" s="97"/>
      <c r="B26" s="98" t="s">
        <v>138</v>
      </c>
      <c r="C26" s="68"/>
      <c r="D26" s="77"/>
      <c r="E26" s="94"/>
      <c r="F26" s="94"/>
    </row>
    <row r="27" spans="1:14" s="11" customFormat="1">
      <c r="A27" s="74" t="s">
        <v>792</v>
      </c>
      <c r="B27" s="99" t="s">
        <v>742</v>
      </c>
      <c r="C27" s="76"/>
      <c r="D27" s="77"/>
      <c r="E27" s="79"/>
      <c r="F27" s="79" t="s">
        <v>459</v>
      </c>
    </row>
    <row r="28" spans="1:14" s="11" customFormat="1">
      <c r="A28" s="74" t="s">
        <v>793</v>
      </c>
      <c r="B28" s="99" t="s">
        <v>743</v>
      </c>
      <c r="C28" s="76"/>
      <c r="D28" s="77"/>
      <c r="E28" s="79"/>
      <c r="F28" s="79" t="s">
        <v>459</v>
      </c>
    </row>
    <row r="29" spans="1:14" s="11" customFormat="1" ht="105.6">
      <c r="A29" s="74" t="s">
        <v>794</v>
      </c>
      <c r="B29" s="100" t="s">
        <v>745</v>
      </c>
      <c r="C29" s="76"/>
      <c r="D29" s="77"/>
      <c r="E29" s="79"/>
      <c r="F29" s="79" t="s">
        <v>459</v>
      </c>
    </row>
    <row r="30" spans="1:14" s="11" customFormat="1" ht="39.6">
      <c r="A30" s="101" t="s">
        <v>795</v>
      </c>
      <c r="B30" s="100" t="s">
        <v>746</v>
      </c>
      <c r="C30" s="76"/>
      <c r="D30" s="77"/>
      <c r="E30" s="79"/>
      <c r="F30" s="79" t="s">
        <v>459</v>
      </c>
    </row>
    <row r="31" spans="1:14" s="11" customFormat="1" ht="66">
      <c r="A31" s="74" t="s">
        <v>796</v>
      </c>
      <c r="B31" s="100" t="s">
        <v>358</v>
      </c>
      <c r="C31" s="76"/>
      <c r="D31" s="77">
        <f t="shared" si="0"/>
        <v>380</v>
      </c>
      <c r="E31" s="79">
        <v>380</v>
      </c>
      <c r="F31" s="79" t="s">
        <v>459</v>
      </c>
    </row>
    <row r="32" spans="1:14" s="11" customFormat="1" ht="26.4">
      <c r="A32" s="74" t="s">
        <v>797</v>
      </c>
      <c r="B32" s="100" t="s">
        <v>747</v>
      </c>
      <c r="C32" s="76"/>
      <c r="D32" s="77"/>
      <c r="E32" s="79"/>
      <c r="F32" s="79" t="s">
        <v>459</v>
      </c>
    </row>
    <row r="33" spans="1:6" s="11" customFormat="1" ht="79.2">
      <c r="A33" s="74" t="s">
        <v>798</v>
      </c>
      <c r="B33" s="100" t="s">
        <v>359</v>
      </c>
      <c r="C33" s="76"/>
      <c r="D33" s="77">
        <f t="shared" si="0"/>
        <v>520</v>
      </c>
      <c r="E33" s="79">
        <f>120+400</f>
        <v>520</v>
      </c>
      <c r="F33" s="79" t="s">
        <v>459</v>
      </c>
    </row>
    <row r="34" spans="1:6" s="11" customFormat="1" ht="66">
      <c r="A34" s="74" t="s">
        <v>799</v>
      </c>
      <c r="B34" s="100" t="s">
        <v>360</v>
      </c>
      <c r="C34" s="76"/>
      <c r="D34" s="77">
        <f t="shared" si="0"/>
        <v>40</v>
      </c>
      <c r="E34" s="79">
        <v>40</v>
      </c>
      <c r="F34" s="79" t="s">
        <v>459</v>
      </c>
    </row>
    <row r="35" spans="1:6" s="11" customFormat="1" ht="52.8">
      <c r="A35" s="74" t="s">
        <v>800</v>
      </c>
      <c r="B35" s="100" t="s">
        <v>361</v>
      </c>
      <c r="C35" s="76"/>
      <c r="D35" s="77"/>
      <c r="E35" s="79"/>
      <c r="F35" s="79" t="s">
        <v>459</v>
      </c>
    </row>
    <row r="36" spans="1:6" s="11" customFormat="1" ht="26.4">
      <c r="A36" s="74" t="s">
        <v>801</v>
      </c>
      <c r="B36" s="100" t="s">
        <v>362</v>
      </c>
      <c r="C36" s="76"/>
      <c r="D36" s="77"/>
      <c r="E36" s="79"/>
      <c r="F36" s="79" t="s">
        <v>459</v>
      </c>
    </row>
    <row r="37" spans="1:6" s="11" customFormat="1" ht="39.6">
      <c r="A37" s="74" t="s">
        <v>802</v>
      </c>
      <c r="B37" s="100" t="s">
        <v>363</v>
      </c>
      <c r="C37" s="76"/>
      <c r="D37" s="77"/>
      <c r="E37" s="79"/>
      <c r="F37" s="79" t="s">
        <v>459</v>
      </c>
    </row>
    <row r="38" spans="1:6" s="13" customFormat="1" ht="66">
      <c r="A38" s="74" t="s">
        <v>803</v>
      </c>
      <c r="B38" s="100" t="s">
        <v>364</v>
      </c>
      <c r="C38" s="76"/>
      <c r="D38" s="77"/>
      <c r="E38" s="79"/>
      <c r="F38" s="79" t="s">
        <v>459</v>
      </c>
    </row>
    <row r="39" spans="1:6" s="11" customFormat="1" ht="39.6">
      <c r="A39" s="74" t="s">
        <v>131</v>
      </c>
      <c r="B39" s="100" t="s">
        <v>365</v>
      </c>
      <c r="C39" s="76"/>
      <c r="D39" s="77"/>
      <c r="E39" s="79"/>
      <c r="F39" s="79" t="s">
        <v>459</v>
      </c>
    </row>
    <row r="40" spans="1:6" ht="39.6">
      <c r="A40" s="57" t="s">
        <v>804</v>
      </c>
      <c r="B40" s="71" t="s">
        <v>748</v>
      </c>
      <c r="C40" s="80">
        <v>7146</v>
      </c>
      <c r="D40" s="77"/>
      <c r="E40" s="81"/>
      <c r="F40" s="62" t="s">
        <v>459</v>
      </c>
    </row>
    <row r="41" spans="1:6" s="11" customFormat="1">
      <c r="A41" s="55"/>
      <c r="B41" s="73" t="s">
        <v>735</v>
      </c>
      <c r="C41" s="82"/>
      <c r="D41" s="77"/>
      <c r="E41" s="54"/>
      <c r="F41" s="67"/>
    </row>
    <row r="42" spans="1:6" s="11" customFormat="1">
      <c r="A42" s="85" t="s">
        <v>805</v>
      </c>
      <c r="B42" s="86" t="s">
        <v>749</v>
      </c>
      <c r="C42" s="96"/>
      <c r="D42" s="77"/>
      <c r="E42" s="88"/>
      <c r="F42" s="88" t="s">
        <v>459</v>
      </c>
    </row>
    <row r="43" spans="1:6" s="11" customFormat="1">
      <c r="A43" s="89"/>
      <c r="B43" s="90" t="s">
        <v>763</v>
      </c>
      <c r="C43" s="64"/>
      <c r="D43" s="77"/>
      <c r="E43" s="91"/>
      <c r="F43" s="91"/>
    </row>
    <row r="44" spans="1:6" s="13" customFormat="1">
      <c r="A44" s="92"/>
      <c r="B44" s="93" t="s">
        <v>735</v>
      </c>
      <c r="C44" s="68"/>
      <c r="D44" s="77"/>
      <c r="E44" s="94"/>
      <c r="F44" s="94"/>
    </row>
    <row r="45" spans="1:6" s="11" customFormat="1" ht="92.4">
      <c r="A45" s="92" t="s">
        <v>806</v>
      </c>
      <c r="B45" s="98" t="s">
        <v>750</v>
      </c>
      <c r="C45" s="102"/>
      <c r="D45" s="77"/>
      <c r="E45" s="94"/>
      <c r="F45" s="94" t="s">
        <v>459</v>
      </c>
    </row>
    <row r="46" spans="1:6" ht="92.4">
      <c r="A46" s="101" t="s">
        <v>807</v>
      </c>
      <c r="B46" s="100" t="s">
        <v>751</v>
      </c>
      <c r="C46" s="76"/>
      <c r="D46" s="77"/>
      <c r="E46" s="79"/>
      <c r="F46" s="79" t="s">
        <v>459</v>
      </c>
    </row>
    <row r="47" spans="1:6" s="11" customFormat="1">
      <c r="A47" s="57" t="s">
        <v>808</v>
      </c>
      <c r="B47" s="71" t="s">
        <v>752</v>
      </c>
      <c r="C47" s="59">
        <v>7161</v>
      </c>
      <c r="D47" s="77"/>
      <c r="E47" s="81"/>
      <c r="F47" s="62" t="s">
        <v>459</v>
      </c>
    </row>
    <row r="48" spans="1:6" s="11" customFormat="1">
      <c r="A48" s="89"/>
      <c r="B48" s="90" t="s">
        <v>534</v>
      </c>
      <c r="C48" s="64"/>
      <c r="D48" s="77"/>
      <c r="E48" s="54"/>
      <c r="F48" s="91"/>
    </row>
    <row r="49" spans="1:7" s="11" customFormat="1">
      <c r="A49" s="55"/>
      <c r="B49" s="90" t="s">
        <v>735</v>
      </c>
      <c r="C49" s="68"/>
      <c r="D49" s="77"/>
      <c r="E49" s="54"/>
      <c r="F49" s="67"/>
    </row>
    <row r="50" spans="1:7" s="11" customFormat="1" ht="39.6">
      <c r="A50" s="85" t="s">
        <v>809</v>
      </c>
      <c r="B50" s="86" t="s">
        <v>605</v>
      </c>
      <c r="C50" s="87"/>
      <c r="D50" s="77"/>
      <c r="E50" s="88"/>
      <c r="F50" s="88" t="s">
        <v>459</v>
      </c>
    </row>
    <row r="51" spans="1:7" s="13" customFormat="1">
      <c r="A51" s="92"/>
      <c r="B51" s="93" t="s">
        <v>764</v>
      </c>
      <c r="C51" s="82"/>
      <c r="D51" s="77"/>
      <c r="E51" s="94"/>
      <c r="F51" s="94"/>
    </row>
    <row r="52" spans="1:7" s="11" customFormat="1">
      <c r="A52" s="103" t="s">
        <v>810</v>
      </c>
      <c r="B52" s="100" t="s">
        <v>753</v>
      </c>
      <c r="C52" s="76"/>
      <c r="D52" s="77"/>
      <c r="E52" s="79"/>
      <c r="F52" s="79" t="s">
        <v>459</v>
      </c>
    </row>
    <row r="53" spans="1:7" s="13" customFormat="1">
      <c r="A53" s="103" t="s">
        <v>811</v>
      </c>
      <c r="B53" s="100" t="s">
        <v>754</v>
      </c>
      <c r="C53" s="76"/>
      <c r="D53" s="77"/>
      <c r="E53" s="79"/>
      <c r="F53" s="79" t="s">
        <v>459</v>
      </c>
    </row>
    <row r="54" spans="1:7" s="11" customFormat="1" ht="66">
      <c r="A54" s="103" t="s">
        <v>812</v>
      </c>
      <c r="B54" s="100" t="s">
        <v>606</v>
      </c>
      <c r="C54" s="76"/>
      <c r="D54" s="77"/>
      <c r="E54" s="79"/>
      <c r="F54" s="79" t="s">
        <v>459</v>
      </c>
    </row>
    <row r="55" spans="1:7" ht="79.2">
      <c r="A55" s="103" t="s">
        <v>533</v>
      </c>
      <c r="B55" s="86" t="s">
        <v>18</v>
      </c>
      <c r="C55" s="76"/>
      <c r="D55" s="77"/>
      <c r="E55" s="88"/>
      <c r="F55" s="79" t="s">
        <v>459</v>
      </c>
    </row>
    <row r="56" spans="1:7" s="13" customFormat="1">
      <c r="A56" s="57" t="s">
        <v>452</v>
      </c>
      <c r="B56" s="71" t="s">
        <v>755</v>
      </c>
      <c r="C56" s="59">
        <v>7300</v>
      </c>
      <c r="D56" s="77"/>
      <c r="E56" s="81"/>
      <c r="F56" s="62">
        <f>F62+F68+F83</f>
        <v>0</v>
      </c>
    </row>
    <row r="57" spans="1:7" s="13" customFormat="1" ht="26.4">
      <c r="A57" s="55"/>
      <c r="B57" s="73" t="s">
        <v>813</v>
      </c>
      <c r="C57" s="104"/>
      <c r="D57" s="83">
        <f t="shared" si="0"/>
        <v>199468</v>
      </c>
      <c r="E57" s="105">
        <f>E71</f>
        <v>199468</v>
      </c>
      <c r="F57" s="67"/>
      <c r="G57" s="17"/>
    </row>
    <row r="58" spans="1:7">
      <c r="A58" s="55"/>
      <c r="B58" s="73" t="s">
        <v>735</v>
      </c>
      <c r="C58" s="68"/>
      <c r="D58" s="77"/>
      <c r="E58" s="54"/>
      <c r="F58" s="67"/>
    </row>
    <row r="59" spans="1:7" s="13" customFormat="1" ht="39.6">
      <c r="A59" s="57" t="s">
        <v>259</v>
      </c>
      <c r="B59" s="71" t="s">
        <v>756</v>
      </c>
      <c r="C59" s="80">
        <v>7311</v>
      </c>
      <c r="D59" s="77"/>
      <c r="E59" s="81"/>
      <c r="F59" s="62" t="s">
        <v>459</v>
      </c>
    </row>
    <row r="60" spans="1:7">
      <c r="A60" s="55"/>
      <c r="B60" s="106" t="s">
        <v>735</v>
      </c>
      <c r="C60" s="82"/>
      <c r="D60" s="77"/>
      <c r="E60" s="54"/>
      <c r="F60" s="67"/>
    </row>
    <row r="61" spans="1:7" s="13" customFormat="1" ht="66">
      <c r="A61" s="74" t="s">
        <v>814</v>
      </c>
      <c r="B61" s="86" t="s">
        <v>126</v>
      </c>
      <c r="C61" s="107"/>
      <c r="D61" s="77"/>
      <c r="E61" s="108"/>
      <c r="F61" s="79" t="s">
        <v>459</v>
      </c>
    </row>
    <row r="62" spans="1:7" ht="39.6">
      <c r="A62" s="109" t="s">
        <v>260</v>
      </c>
      <c r="B62" s="71" t="s">
        <v>757</v>
      </c>
      <c r="C62" s="110">
        <v>7312</v>
      </c>
      <c r="D62" s="77"/>
      <c r="E62" s="62" t="s">
        <v>459</v>
      </c>
      <c r="F62" s="88"/>
    </row>
    <row r="63" spans="1:7" s="13" customFormat="1">
      <c r="A63" s="111"/>
      <c r="B63" s="106" t="s">
        <v>735</v>
      </c>
      <c r="C63" s="112"/>
      <c r="D63" s="77"/>
      <c r="E63" s="113"/>
      <c r="F63" s="114"/>
    </row>
    <row r="64" spans="1:7" s="11" customFormat="1" ht="66">
      <c r="A64" s="101" t="s">
        <v>261</v>
      </c>
      <c r="B64" s="86" t="s">
        <v>127</v>
      </c>
      <c r="C64" s="107"/>
      <c r="D64" s="77"/>
      <c r="E64" s="79" t="s">
        <v>459</v>
      </c>
      <c r="F64" s="79"/>
    </row>
    <row r="65" spans="1:8" ht="39.6">
      <c r="A65" s="109" t="s">
        <v>815</v>
      </c>
      <c r="B65" s="71" t="s">
        <v>758</v>
      </c>
      <c r="C65" s="110">
        <v>7321</v>
      </c>
      <c r="D65" s="77"/>
      <c r="E65" s="62"/>
      <c r="F65" s="62" t="s">
        <v>459</v>
      </c>
    </row>
    <row r="66" spans="1:8" s="11" customFormat="1">
      <c r="A66" s="111"/>
      <c r="B66" s="106" t="s">
        <v>735</v>
      </c>
      <c r="C66" s="112"/>
      <c r="D66" s="77"/>
      <c r="E66" s="113"/>
      <c r="F66" s="114"/>
    </row>
    <row r="67" spans="1:8" ht="52.8">
      <c r="A67" s="74" t="s">
        <v>816</v>
      </c>
      <c r="B67" s="86" t="s">
        <v>759</v>
      </c>
      <c r="C67" s="107"/>
      <c r="D67" s="77"/>
      <c r="E67" s="79"/>
      <c r="F67" s="79" t="s">
        <v>459</v>
      </c>
    </row>
    <row r="68" spans="1:8" ht="39.6">
      <c r="A68" s="109" t="s">
        <v>817</v>
      </c>
      <c r="B68" s="71" t="s">
        <v>760</v>
      </c>
      <c r="C68" s="110">
        <v>7322</v>
      </c>
      <c r="D68" s="77"/>
      <c r="E68" s="62" t="s">
        <v>459</v>
      </c>
      <c r="F68" s="88"/>
    </row>
    <row r="69" spans="1:8">
      <c r="A69" s="111"/>
      <c r="B69" s="106" t="s">
        <v>735</v>
      </c>
      <c r="C69" s="112"/>
      <c r="D69" s="77"/>
      <c r="E69" s="113"/>
      <c r="F69" s="114"/>
    </row>
    <row r="70" spans="1:8" ht="52.8">
      <c r="A70" s="74" t="s">
        <v>818</v>
      </c>
      <c r="B70" s="86" t="s">
        <v>761</v>
      </c>
      <c r="C70" s="107"/>
      <c r="D70" s="77"/>
      <c r="E70" s="79" t="s">
        <v>459</v>
      </c>
      <c r="F70" s="79"/>
    </row>
    <row r="71" spans="1:8" ht="39.6">
      <c r="A71" s="57" t="s">
        <v>819</v>
      </c>
      <c r="B71" s="71" t="s">
        <v>765</v>
      </c>
      <c r="C71" s="59">
        <v>7331</v>
      </c>
      <c r="D71" s="83">
        <f t="shared" si="0"/>
        <v>199468</v>
      </c>
      <c r="E71" s="105">
        <f>E74</f>
        <v>199468</v>
      </c>
      <c r="F71" s="62" t="s">
        <v>459</v>
      </c>
    </row>
    <row r="72" spans="1:8">
      <c r="A72" s="55"/>
      <c r="B72" s="73" t="s">
        <v>125</v>
      </c>
      <c r="C72" s="104"/>
      <c r="D72" s="77"/>
      <c r="E72" s="54"/>
      <c r="F72" s="67"/>
    </row>
    <row r="73" spans="1:8">
      <c r="A73" s="55"/>
      <c r="B73" s="73" t="s">
        <v>138</v>
      </c>
      <c r="C73" s="68"/>
      <c r="D73" s="77"/>
      <c r="F73" s="67"/>
    </row>
    <row r="74" spans="1:8" ht="39.6">
      <c r="A74" s="85" t="s">
        <v>820</v>
      </c>
      <c r="B74" s="86" t="s">
        <v>766</v>
      </c>
      <c r="C74" s="87"/>
      <c r="D74" s="77">
        <f t="shared" ref="D74:D119" si="1">E74</f>
        <v>199468</v>
      </c>
      <c r="E74" s="115">
        <v>199468</v>
      </c>
      <c r="F74" s="88" t="s">
        <v>459</v>
      </c>
    </row>
    <row r="75" spans="1:8" ht="39.6">
      <c r="A75" s="85" t="s">
        <v>821</v>
      </c>
      <c r="B75" s="86" t="s">
        <v>576</v>
      </c>
      <c r="C75" s="116"/>
      <c r="D75" s="77"/>
      <c r="E75" s="79"/>
      <c r="F75" s="88" t="s">
        <v>459</v>
      </c>
    </row>
    <row r="76" spans="1:8" s="13" customFormat="1">
      <c r="A76" s="92"/>
      <c r="B76" s="117" t="s">
        <v>735</v>
      </c>
      <c r="C76" s="118"/>
      <c r="D76" s="77"/>
      <c r="E76" s="94"/>
      <c r="F76" s="94"/>
    </row>
    <row r="77" spans="1:8" s="11" customFormat="1" ht="66">
      <c r="A77" s="74" t="s">
        <v>822</v>
      </c>
      <c r="B77" s="99" t="s">
        <v>767</v>
      </c>
      <c r="C77" s="76"/>
      <c r="D77" s="77"/>
      <c r="E77" s="79"/>
      <c r="F77" s="79" t="s">
        <v>459</v>
      </c>
    </row>
    <row r="78" spans="1:8" ht="26.4">
      <c r="A78" s="74" t="s">
        <v>823</v>
      </c>
      <c r="B78" s="99" t="s">
        <v>607</v>
      </c>
      <c r="C78" s="76"/>
      <c r="D78" s="77"/>
      <c r="E78" s="79"/>
      <c r="F78" s="79" t="s">
        <v>459</v>
      </c>
    </row>
    <row r="79" spans="1:8" ht="39.6">
      <c r="A79" s="74" t="s">
        <v>824</v>
      </c>
      <c r="B79" s="86" t="s">
        <v>608</v>
      </c>
      <c r="C79" s="107"/>
      <c r="D79" s="77"/>
      <c r="E79" s="79"/>
      <c r="F79" s="79" t="s">
        <v>459</v>
      </c>
      <c r="H79" s="16"/>
    </row>
    <row r="80" spans="1:8" ht="39.6">
      <c r="A80" s="85" t="s">
        <v>825</v>
      </c>
      <c r="B80" s="86" t="s">
        <v>609</v>
      </c>
      <c r="C80" s="116"/>
      <c r="D80" s="77"/>
      <c r="E80" s="88"/>
      <c r="F80" s="88" t="s">
        <v>459</v>
      </c>
      <c r="H80" s="16"/>
    </row>
    <row r="81" spans="1:7" s="13" customFormat="1">
      <c r="A81" s="55"/>
      <c r="B81" s="73" t="s">
        <v>138</v>
      </c>
      <c r="C81" s="68"/>
      <c r="D81" s="77"/>
      <c r="E81" s="54"/>
      <c r="F81" s="67"/>
    </row>
    <row r="82" spans="1:7" s="11" customFormat="1" ht="39.6">
      <c r="A82" s="74" t="s">
        <v>826</v>
      </c>
      <c r="B82" s="99" t="s">
        <v>277</v>
      </c>
      <c r="C82" s="107"/>
      <c r="D82" s="77"/>
      <c r="E82" s="79"/>
      <c r="F82" s="79" t="s">
        <v>459</v>
      </c>
      <c r="G82" s="15"/>
    </row>
    <row r="83" spans="1:7" s="13" customFormat="1" ht="39.6">
      <c r="A83" s="57" t="s">
        <v>827</v>
      </c>
      <c r="B83" s="71" t="s">
        <v>768</v>
      </c>
      <c r="C83" s="80">
        <v>7332</v>
      </c>
      <c r="D83" s="77"/>
      <c r="E83" s="62" t="s">
        <v>459</v>
      </c>
      <c r="F83" s="62"/>
    </row>
    <row r="84" spans="1:7" s="11" customFormat="1">
      <c r="A84" s="55"/>
      <c r="B84" s="73" t="s">
        <v>128</v>
      </c>
      <c r="C84" s="82"/>
      <c r="D84" s="77"/>
      <c r="E84" s="91"/>
      <c r="F84" s="67"/>
    </row>
    <row r="85" spans="1:7">
      <c r="A85" s="55"/>
      <c r="B85" s="106" t="s">
        <v>735</v>
      </c>
      <c r="C85" s="82"/>
      <c r="D85" s="77"/>
      <c r="E85" s="67"/>
      <c r="F85" s="67"/>
    </row>
    <row r="86" spans="1:7" s="13" customFormat="1" ht="39.6">
      <c r="A86" s="74" t="s">
        <v>828</v>
      </c>
      <c r="B86" s="86" t="s">
        <v>769</v>
      </c>
      <c r="C86" s="107"/>
      <c r="D86" s="77"/>
      <c r="E86" s="79" t="s">
        <v>459</v>
      </c>
      <c r="F86" s="119"/>
    </row>
    <row r="87" spans="1:7" s="11" customFormat="1" ht="39.6">
      <c r="A87" s="85" t="s">
        <v>829</v>
      </c>
      <c r="B87" s="86" t="s">
        <v>610</v>
      </c>
      <c r="C87" s="116"/>
      <c r="D87" s="77"/>
      <c r="E87" s="88" t="s">
        <v>459</v>
      </c>
      <c r="F87" s="88"/>
    </row>
    <row r="88" spans="1:7">
      <c r="A88" s="55"/>
      <c r="B88" s="73" t="s">
        <v>138</v>
      </c>
      <c r="C88" s="68"/>
      <c r="D88" s="77"/>
      <c r="E88" s="54"/>
      <c r="F88" s="67"/>
    </row>
    <row r="89" spans="1:7" s="13" customFormat="1" ht="39.6">
      <c r="A89" s="74" t="s">
        <v>830</v>
      </c>
      <c r="B89" s="99" t="s">
        <v>277</v>
      </c>
      <c r="C89" s="107"/>
      <c r="D89" s="77"/>
      <c r="E89" s="79" t="s">
        <v>459</v>
      </c>
      <c r="F89" s="79"/>
      <c r="G89" s="15"/>
    </row>
    <row r="90" spans="1:7" s="11" customFormat="1">
      <c r="A90" s="57" t="s">
        <v>453</v>
      </c>
      <c r="B90" s="71" t="s">
        <v>770</v>
      </c>
      <c r="C90" s="59">
        <v>7400</v>
      </c>
      <c r="D90" s="77"/>
      <c r="E90" s="81"/>
      <c r="F90" s="62"/>
    </row>
    <row r="91" spans="1:7" ht="39.6">
      <c r="A91" s="55"/>
      <c r="B91" s="73" t="s">
        <v>611</v>
      </c>
      <c r="C91" s="104"/>
      <c r="D91" s="83">
        <f t="shared" si="1"/>
        <v>28809.1</v>
      </c>
      <c r="E91" s="65">
        <f>E100+E113+E138+E112</f>
        <v>28809.1</v>
      </c>
      <c r="F91" s="67"/>
    </row>
    <row r="92" spans="1:7">
      <c r="A92" s="55"/>
      <c r="B92" s="73" t="s">
        <v>735</v>
      </c>
      <c r="C92" s="68"/>
      <c r="D92" s="77"/>
      <c r="E92" s="54"/>
      <c r="F92" s="67"/>
    </row>
    <row r="93" spans="1:7">
      <c r="A93" s="57" t="s">
        <v>265</v>
      </c>
      <c r="B93" s="71" t="s">
        <v>771</v>
      </c>
      <c r="C93" s="80">
        <v>7411</v>
      </c>
      <c r="D93" s="77"/>
      <c r="E93" s="62" t="s">
        <v>459</v>
      </c>
      <c r="F93" s="62"/>
    </row>
    <row r="94" spans="1:7">
      <c r="A94" s="55"/>
      <c r="B94" s="73" t="s">
        <v>735</v>
      </c>
      <c r="C94" s="82"/>
      <c r="D94" s="77"/>
      <c r="E94" s="67"/>
      <c r="F94" s="67"/>
    </row>
    <row r="95" spans="1:7" s="13" customFormat="1" ht="39.6">
      <c r="A95" s="74" t="s">
        <v>831</v>
      </c>
      <c r="B95" s="75" t="s">
        <v>612</v>
      </c>
      <c r="C95" s="107"/>
      <c r="D95" s="77"/>
      <c r="E95" s="79" t="s">
        <v>459</v>
      </c>
      <c r="F95" s="79"/>
    </row>
    <row r="96" spans="1:7" s="11" customFormat="1">
      <c r="A96" s="57" t="s">
        <v>832</v>
      </c>
      <c r="B96" s="71" t="s">
        <v>772</v>
      </c>
      <c r="C96" s="80">
        <v>7412</v>
      </c>
      <c r="D96" s="77"/>
      <c r="E96" s="81"/>
      <c r="F96" s="62" t="s">
        <v>459</v>
      </c>
    </row>
    <row r="97" spans="1:21">
      <c r="A97" s="55"/>
      <c r="B97" s="73" t="s">
        <v>735</v>
      </c>
      <c r="C97" s="82"/>
      <c r="D97" s="77"/>
      <c r="E97" s="54"/>
      <c r="F97" s="67"/>
    </row>
    <row r="98" spans="1:21" s="13" customFormat="1" ht="39.6">
      <c r="A98" s="74" t="s">
        <v>833</v>
      </c>
      <c r="B98" s="86" t="s">
        <v>613</v>
      </c>
      <c r="C98" s="107"/>
      <c r="D98" s="77"/>
      <c r="E98" s="79"/>
      <c r="F98" s="79" t="s">
        <v>459</v>
      </c>
    </row>
    <row r="99" spans="1:21" s="11" customFormat="1">
      <c r="A99" s="57" t="s">
        <v>834</v>
      </c>
      <c r="B99" s="71" t="s">
        <v>773</v>
      </c>
      <c r="C99" s="80">
        <v>7415</v>
      </c>
      <c r="D99" s="77"/>
      <c r="E99" s="81"/>
      <c r="F99" s="62" t="s">
        <v>459</v>
      </c>
    </row>
    <row r="100" spans="1:21" s="13" customFormat="1">
      <c r="A100" s="55"/>
      <c r="B100" s="73" t="s">
        <v>835</v>
      </c>
      <c r="C100" s="82"/>
      <c r="D100" s="83">
        <f t="shared" si="1"/>
        <v>7785.1</v>
      </c>
      <c r="E100" s="65">
        <f>E102+E104+E111</f>
        <v>7785.1</v>
      </c>
      <c r="F100" s="67"/>
    </row>
    <row r="101" spans="1:21">
      <c r="A101" s="55"/>
      <c r="B101" s="73" t="s">
        <v>735</v>
      </c>
      <c r="C101" s="82"/>
      <c r="D101" s="77"/>
      <c r="E101" s="54"/>
      <c r="F101" s="67"/>
      <c r="J101" s="11"/>
      <c r="M101" s="11"/>
      <c r="N101" s="11"/>
      <c r="Q101" s="11"/>
      <c r="R101" s="11"/>
      <c r="T101" s="11"/>
      <c r="U101" s="11"/>
    </row>
    <row r="102" spans="1:21" s="13" customFormat="1" ht="26.4">
      <c r="A102" s="74" t="s">
        <v>836</v>
      </c>
      <c r="B102" s="86" t="s">
        <v>614</v>
      </c>
      <c r="C102" s="107"/>
      <c r="D102" s="77">
        <f t="shared" si="1"/>
        <v>5985.1</v>
      </c>
      <c r="E102" s="79">
        <v>5985.1</v>
      </c>
      <c r="F102" s="79" t="s">
        <v>459</v>
      </c>
      <c r="J102" s="12"/>
      <c r="M102" s="12"/>
      <c r="N102" s="12"/>
      <c r="Q102" s="12"/>
      <c r="R102" s="12"/>
      <c r="T102" s="12"/>
      <c r="U102" s="12"/>
    </row>
    <row r="103" spans="1:21" ht="39.6">
      <c r="A103" s="74" t="s">
        <v>837</v>
      </c>
      <c r="B103" s="86" t="s">
        <v>615</v>
      </c>
      <c r="C103" s="107"/>
      <c r="D103" s="77"/>
      <c r="E103" s="79"/>
      <c r="F103" s="79" t="s">
        <v>459</v>
      </c>
      <c r="M103" s="13"/>
      <c r="N103" s="13"/>
      <c r="Q103" s="13"/>
      <c r="R103" s="13"/>
    </row>
    <row r="104" spans="1:21" s="13" customFormat="1" ht="52.8">
      <c r="A104" s="74" t="s">
        <v>838</v>
      </c>
      <c r="B104" s="86" t="s">
        <v>774</v>
      </c>
      <c r="C104" s="107"/>
      <c r="D104" s="77">
        <f t="shared" si="1"/>
        <v>1800</v>
      </c>
      <c r="E104" s="78">
        <v>1800</v>
      </c>
      <c r="F104" s="79" t="s">
        <v>459</v>
      </c>
      <c r="J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</row>
    <row r="105" spans="1:21" s="11" customFormat="1">
      <c r="A105" s="101" t="s">
        <v>671</v>
      </c>
      <c r="B105" s="86" t="s">
        <v>775</v>
      </c>
      <c r="C105" s="107"/>
      <c r="D105" s="77"/>
      <c r="E105" s="79"/>
      <c r="F105" s="79" t="s">
        <v>459</v>
      </c>
      <c r="I105" s="13"/>
      <c r="J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</row>
    <row r="106" spans="1:21" ht="39.6">
      <c r="A106" s="57" t="s">
        <v>672</v>
      </c>
      <c r="B106" s="71" t="s">
        <v>776</v>
      </c>
      <c r="C106" s="80">
        <v>7421</v>
      </c>
      <c r="D106" s="77"/>
      <c r="E106" s="81"/>
      <c r="F106" s="62" t="s">
        <v>459</v>
      </c>
      <c r="I106" s="11"/>
      <c r="J106" s="13"/>
      <c r="T106" s="13"/>
      <c r="U106" s="13"/>
    </row>
    <row r="107" spans="1:21" s="13" customFormat="1">
      <c r="A107" s="55"/>
      <c r="B107" s="73" t="s">
        <v>616</v>
      </c>
      <c r="C107" s="82"/>
      <c r="D107" s="77"/>
      <c r="E107" s="54"/>
      <c r="F107" s="67"/>
    </row>
    <row r="108" spans="1:21" s="13" customFormat="1">
      <c r="A108" s="55"/>
      <c r="B108" s="73" t="s">
        <v>735</v>
      </c>
      <c r="C108" s="82"/>
      <c r="D108" s="77"/>
      <c r="E108" s="54"/>
      <c r="F108" s="67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1" s="11" customFormat="1" ht="105.6">
      <c r="A109" s="74" t="s">
        <v>673</v>
      </c>
      <c r="B109" s="86" t="s">
        <v>129</v>
      </c>
      <c r="C109" s="107"/>
      <c r="D109" s="77"/>
      <c r="E109" s="79"/>
      <c r="F109" s="79" t="s">
        <v>459</v>
      </c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</row>
    <row r="110" spans="1:21" ht="66">
      <c r="A110" s="74" t="s">
        <v>366</v>
      </c>
      <c r="B110" s="86" t="s">
        <v>130</v>
      </c>
      <c r="C110" s="76"/>
      <c r="D110" s="77"/>
      <c r="E110" s="79"/>
      <c r="F110" s="79" t="s">
        <v>459</v>
      </c>
    </row>
    <row r="111" spans="1:21" ht="66">
      <c r="A111" s="74" t="s">
        <v>617</v>
      </c>
      <c r="B111" s="86" t="s">
        <v>618</v>
      </c>
      <c r="C111" s="76"/>
      <c r="D111" s="77"/>
      <c r="E111" s="78"/>
      <c r="F111" s="79" t="s">
        <v>459</v>
      </c>
    </row>
    <row r="112" spans="1:21" s="13" customFormat="1">
      <c r="A112" s="57" t="s">
        <v>839</v>
      </c>
      <c r="B112" s="71" t="s">
        <v>777</v>
      </c>
      <c r="C112" s="80">
        <v>7422</v>
      </c>
      <c r="D112" s="83">
        <f t="shared" si="1"/>
        <v>9024</v>
      </c>
      <c r="E112" s="81">
        <f>E115</f>
        <v>9024</v>
      </c>
      <c r="F112" s="62" t="s">
        <v>459</v>
      </c>
    </row>
    <row r="113" spans="1:8" s="13" customFormat="1">
      <c r="A113" s="55"/>
      <c r="B113" s="73" t="s">
        <v>619</v>
      </c>
      <c r="C113" s="82"/>
      <c r="D113" s="77"/>
      <c r="E113" s="50"/>
      <c r="F113" s="67"/>
      <c r="H113" s="20"/>
    </row>
    <row r="114" spans="1:8" s="11" customFormat="1">
      <c r="A114" s="55"/>
      <c r="B114" s="73" t="s">
        <v>735</v>
      </c>
      <c r="C114" s="82"/>
      <c r="D114" s="77"/>
      <c r="E114" s="54"/>
      <c r="F114" s="67"/>
    </row>
    <row r="115" spans="1:8">
      <c r="A115" s="74" t="s">
        <v>840</v>
      </c>
      <c r="B115" s="86" t="s">
        <v>778</v>
      </c>
      <c r="C115" s="120"/>
      <c r="D115" s="83">
        <f t="shared" si="1"/>
        <v>9024</v>
      </c>
      <c r="E115" s="50">
        <f>E117+E118+E119</f>
        <v>9024</v>
      </c>
      <c r="F115" s="79" t="s">
        <v>459</v>
      </c>
    </row>
    <row r="116" spans="1:8">
      <c r="A116" s="74"/>
      <c r="B116" s="86" t="s">
        <v>892</v>
      </c>
      <c r="C116" s="120"/>
      <c r="D116" s="77"/>
      <c r="E116" s="50"/>
      <c r="F116" s="79"/>
    </row>
    <row r="117" spans="1:8">
      <c r="A117" s="74"/>
      <c r="B117" s="86" t="s">
        <v>893</v>
      </c>
      <c r="C117" s="120"/>
      <c r="D117" s="77">
        <f t="shared" si="1"/>
        <v>4000</v>
      </c>
      <c r="E117" s="50">
        <v>4000</v>
      </c>
      <c r="F117" s="79"/>
    </row>
    <row r="118" spans="1:8">
      <c r="A118" s="74"/>
      <c r="B118" s="86" t="s">
        <v>894</v>
      </c>
      <c r="C118" s="120"/>
      <c r="D118" s="77">
        <f t="shared" si="1"/>
        <v>4224</v>
      </c>
      <c r="E118" s="50">
        <v>4224</v>
      </c>
      <c r="F118" s="79"/>
    </row>
    <row r="119" spans="1:8">
      <c r="A119" s="74"/>
      <c r="B119" s="86" t="s">
        <v>895</v>
      </c>
      <c r="C119" s="120"/>
      <c r="D119" s="77">
        <f t="shared" si="1"/>
        <v>800</v>
      </c>
      <c r="E119" s="50">
        <v>800</v>
      </c>
      <c r="F119" s="79"/>
    </row>
    <row r="120" spans="1:8" s="13" customFormat="1" ht="39.6">
      <c r="A120" s="74" t="s">
        <v>841</v>
      </c>
      <c r="B120" s="86" t="s">
        <v>779</v>
      </c>
      <c r="C120" s="76"/>
      <c r="D120" s="77"/>
      <c r="E120" s="79"/>
      <c r="F120" s="79" t="s">
        <v>459</v>
      </c>
    </row>
    <row r="121" spans="1:8">
      <c r="A121" s="57" t="s">
        <v>842</v>
      </c>
      <c r="B121" s="71" t="s">
        <v>780</v>
      </c>
      <c r="C121" s="80">
        <v>7431</v>
      </c>
      <c r="D121" s="77"/>
      <c r="E121" s="81"/>
      <c r="F121" s="62" t="s">
        <v>459</v>
      </c>
    </row>
    <row r="122" spans="1:8">
      <c r="A122" s="55"/>
      <c r="B122" s="73" t="s">
        <v>843</v>
      </c>
      <c r="C122" s="82"/>
      <c r="D122" s="77"/>
      <c r="E122" s="54"/>
      <c r="F122" s="67"/>
    </row>
    <row r="123" spans="1:8">
      <c r="A123" s="55"/>
      <c r="B123" s="73" t="s">
        <v>735</v>
      </c>
      <c r="C123" s="82"/>
      <c r="D123" s="77"/>
      <c r="E123" s="54"/>
      <c r="F123" s="67"/>
    </row>
    <row r="124" spans="1:8" ht="52.8">
      <c r="A124" s="74" t="s">
        <v>844</v>
      </c>
      <c r="B124" s="86" t="s">
        <v>466</v>
      </c>
      <c r="C124" s="107"/>
      <c r="D124" s="77"/>
      <c r="E124" s="79"/>
      <c r="F124" s="79" t="s">
        <v>459</v>
      </c>
    </row>
    <row r="125" spans="1:8" ht="52.8">
      <c r="A125" s="74" t="s">
        <v>845</v>
      </c>
      <c r="B125" s="86" t="s">
        <v>620</v>
      </c>
      <c r="C125" s="107"/>
      <c r="D125" s="77"/>
      <c r="E125" s="79"/>
      <c r="F125" s="79" t="s">
        <v>459</v>
      </c>
    </row>
    <row r="126" spans="1:8">
      <c r="A126" s="57" t="s">
        <v>846</v>
      </c>
      <c r="B126" s="71" t="s">
        <v>367</v>
      </c>
      <c r="C126" s="80">
        <v>7441</v>
      </c>
      <c r="D126" s="77"/>
      <c r="E126" s="88"/>
      <c r="F126" s="62" t="s">
        <v>459</v>
      </c>
    </row>
    <row r="127" spans="1:8">
      <c r="A127" s="55"/>
      <c r="B127" s="73" t="s">
        <v>847</v>
      </c>
      <c r="C127" s="82"/>
      <c r="D127" s="77"/>
      <c r="E127" s="91"/>
      <c r="F127" s="67"/>
    </row>
    <row r="128" spans="1:8">
      <c r="A128" s="121"/>
      <c r="B128" s="73" t="s">
        <v>735</v>
      </c>
      <c r="C128" s="68"/>
      <c r="D128" s="77"/>
      <c r="E128" s="91"/>
      <c r="F128" s="67"/>
    </row>
    <row r="129" spans="1:6" ht="105.6">
      <c r="A129" s="55" t="s">
        <v>848</v>
      </c>
      <c r="B129" s="75" t="s">
        <v>278</v>
      </c>
      <c r="C129" s="107"/>
      <c r="D129" s="77"/>
      <c r="E129" s="88"/>
      <c r="F129" s="79" t="s">
        <v>459</v>
      </c>
    </row>
    <row r="130" spans="1:6" ht="105.6">
      <c r="A130" s="74" t="s">
        <v>621</v>
      </c>
      <c r="B130" s="75" t="s">
        <v>279</v>
      </c>
      <c r="C130" s="118"/>
      <c r="D130" s="77"/>
      <c r="E130" s="88"/>
      <c r="F130" s="79" t="s">
        <v>459</v>
      </c>
    </row>
    <row r="131" spans="1:6" ht="26.4">
      <c r="A131" s="57" t="s">
        <v>849</v>
      </c>
      <c r="B131" s="71" t="s">
        <v>697</v>
      </c>
      <c r="C131" s="80">
        <v>7442</v>
      </c>
      <c r="D131" s="77"/>
      <c r="E131" s="62" t="s">
        <v>459</v>
      </c>
      <c r="F131" s="62"/>
    </row>
    <row r="132" spans="1:6">
      <c r="A132" s="55"/>
      <c r="B132" s="73" t="s">
        <v>368</v>
      </c>
      <c r="C132" s="82"/>
      <c r="D132" s="77"/>
      <c r="E132" s="67"/>
      <c r="F132" s="67"/>
    </row>
    <row r="133" spans="1:6">
      <c r="A133" s="55"/>
      <c r="B133" s="73" t="s">
        <v>735</v>
      </c>
      <c r="C133" s="82"/>
      <c r="D133" s="77"/>
      <c r="E133" s="67"/>
      <c r="F133" s="67"/>
    </row>
    <row r="134" spans="1:6" ht="118.8">
      <c r="A134" s="74" t="s">
        <v>850</v>
      </c>
      <c r="B134" s="75" t="s">
        <v>781</v>
      </c>
      <c r="C134" s="107"/>
      <c r="D134" s="77"/>
      <c r="E134" s="79" t="s">
        <v>459</v>
      </c>
      <c r="F134" s="119"/>
    </row>
    <row r="135" spans="1:6" ht="118.8">
      <c r="A135" s="74" t="s">
        <v>851</v>
      </c>
      <c r="B135" s="86" t="s">
        <v>782</v>
      </c>
      <c r="C135" s="107"/>
      <c r="D135" s="77"/>
      <c r="E135" s="79" t="s">
        <v>459</v>
      </c>
      <c r="F135" s="122"/>
    </row>
    <row r="136" spans="1:6">
      <c r="A136" s="109" t="s">
        <v>369</v>
      </c>
      <c r="B136" s="71" t="s">
        <v>465</v>
      </c>
      <c r="C136" s="59">
        <v>7451</v>
      </c>
      <c r="D136" s="77"/>
      <c r="E136" s="81"/>
      <c r="F136" s="62"/>
    </row>
    <row r="137" spans="1:6">
      <c r="A137" s="89"/>
      <c r="B137" s="73" t="s">
        <v>698</v>
      </c>
      <c r="C137" s="123"/>
      <c r="D137" s="77"/>
      <c r="E137" s="54"/>
      <c r="F137" s="67"/>
    </row>
    <row r="138" spans="1:6">
      <c r="A138" s="92"/>
      <c r="B138" s="73" t="s">
        <v>735</v>
      </c>
      <c r="C138" s="112"/>
      <c r="D138" s="83">
        <f t="shared" ref="D138:D141" si="2">E138</f>
        <v>12000</v>
      </c>
      <c r="E138" s="124">
        <f>E141</f>
        <v>12000</v>
      </c>
      <c r="F138" s="67"/>
    </row>
    <row r="139" spans="1:6" ht="26.4">
      <c r="A139" s="74" t="s">
        <v>370</v>
      </c>
      <c r="B139" s="86" t="s">
        <v>783</v>
      </c>
      <c r="C139" s="107"/>
      <c r="D139" s="77"/>
      <c r="E139" s="79" t="s">
        <v>459</v>
      </c>
      <c r="F139" s="119"/>
    </row>
    <row r="140" spans="1:6" ht="39.6">
      <c r="A140" s="74" t="s">
        <v>371</v>
      </c>
      <c r="B140" s="86" t="s">
        <v>784</v>
      </c>
      <c r="C140" s="107"/>
      <c r="D140" s="77"/>
      <c r="E140" s="79" t="s">
        <v>459</v>
      </c>
      <c r="F140" s="79"/>
    </row>
    <row r="141" spans="1:6" ht="39.6">
      <c r="A141" s="74" t="s">
        <v>372</v>
      </c>
      <c r="B141" s="75" t="s">
        <v>622</v>
      </c>
      <c r="C141" s="107"/>
      <c r="D141" s="77">
        <f t="shared" si="2"/>
        <v>12000</v>
      </c>
      <c r="E141" s="125">
        <v>12000</v>
      </c>
      <c r="F141" s="79"/>
    </row>
  </sheetData>
  <mergeCells count="10">
    <mergeCell ref="D13:D14"/>
    <mergeCell ref="E8:E9"/>
    <mergeCell ref="H6:H11"/>
    <mergeCell ref="C5:C6"/>
    <mergeCell ref="A5:A6"/>
    <mergeCell ref="A1:F1"/>
    <mergeCell ref="A2:F2"/>
    <mergeCell ref="B5:B6"/>
    <mergeCell ref="D5:D6"/>
    <mergeCell ref="D8:D9"/>
  </mergeCells>
  <phoneticPr fontId="4" type="noConversion"/>
  <pageMargins left="0.25" right="0.25" top="0.75" bottom="0.75" header="0.3" footer="0.3"/>
  <pageSetup scale="97" orientation="portrait" r:id="rId1"/>
  <headerFooter alignWithMargins="0">
    <oddFooter>&amp;C&amp;P</oddFooter>
  </headerFooter>
  <rowBreaks count="1" manualBreakCount="1">
    <brk id="12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12"/>
  <sheetViews>
    <sheetView topLeftCell="E1" zoomScaleNormal="100" workbookViewId="0">
      <selection activeCell="J9" sqref="J9"/>
    </sheetView>
  </sheetViews>
  <sheetFormatPr defaultColWidth="9.109375" defaultRowHeight="15"/>
  <cols>
    <col min="1" max="1" width="5.109375" style="131" customWidth="1"/>
    <col min="2" max="2" width="6.44140625" style="215" customWidth="1"/>
    <col min="3" max="3" width="6.33203125" style="216" customWidth="1"/>
    <col min="4" max="4" width="5.6640625" style="217" customWidth="1"/>
    <col min="5" max="5" width="43.33203125" style="211" customWidth="1"/>
    <col min="6" max="6" width="47.5546875" style="135" hidden="1" customWidth="1"/>
    <col min="7" max="8" width="12.5546875" style="130" customWidth="1"/>
    <col min="9" max="9" width="11" style="130" customWidth="1"/>
    <col min="10" max="10" width="10.88671875" style="3" bestFit="1" customWidth="1"/>
    <col min="11" max="16384" width="9.109375" style="3"/>
  </cols>
  <sheetData>
    <row r="1" spans="1:11" ht="17.399999999999999">
      <c r="A1" s="594" t="s">
        <v>915</v>
      </c>
      <c r="B1" s="594"/>
      <c r="C1" s="594"/>
      <c r="D1" s="594"/>
      <c r="E1" s="594"/>
      <c r="F1" s="594"/>
      <c r="G1" s="594"/>
      <c r="H1" s="594"/>
      <c r="I1" s="594"/>
    </row>
    <row r="2" spans="1:11" ht="36" customHeight="1">
      <c r="A2" s="595" t="s">
        <v>916</v>
      </c>
      <c r="B2" s="595"/>
      <c r="C2" s="595"/>
      <c r="D2" s="595"/>
      <c r="E2" s="595"/>
      <c r="F2" s="595"/>
      <c r="G2" s="595"/>
      <c r="H2" s="595"/>
      <c r="I2" s="595"/>
    </row>
    <row r="3" spans="1:11">
      <c r="A3" s="126" t="s">
        <v>917</v>
      </c>
      <c r="B3" s="127"/>
      <c r="C3" s="128"/>
      <c r="D3" s="128"/>
      <c r="E3" s="129"/>
      <c r="F3" s="126"/>
      <c r="G3" s="126"/>
    </row>
    <row r="4" spans="1:11" ht="15.6" thickBot="1">
      <c r="B4" s="132"/>
      <c r="C4" s="133"/>
      <c r="D4" s="133"/>
      <c r="E4" s="134"/>
      <c r="H4" s="596" t="s">
        <v>228</v>
      </c>
      <c r="I4" s="596"/>
    </row>
    <row r="5" spans="1:11" s="4" customFormat="1" ht="15.6" customHeight="1" thickBot="1">
      <c r="A5" s="597" t="s">
        <v>226</v>
      </c>
      <c r="B5" s="605" t="s">
        <v>26</v>
      </c>
      <c r="C5" s="607" t="s">
        <v>456</v>
      </c>
      <c r="D5" s="608" t="s">
        <v>457</v>
      </c>
      <c r="E5" s="599" t="s">
        <v>227</v>
      </c>
      <c r="F5" s="601" t="s">
        <v>455</v>
      </c>
      <c r="G5" s="603" t="s">
        <v>899</v>
      </c>
      <c r="H5" s="610" t="s">
        <v>331</v>
      </c>
      <c r="I5" s="611"/>
    </row>
    <row r="6" spans="1:11" s="5" customFormat="1" ht="40.950000000000003" customHeight="1" thickBot="1">
      <c r="A6" s="598"/>
      <c r="B6" s="606"/>
      <c r="C6" s="606"/>
      <c r="D6" s="609"/>
      <c r="E6" s="600"/>
      <c r="F6" s="602"/>
      <c r="G6" s="604"/>
      <c r="H6" s="136" t="s">
        <v>446</v>
      </c>
      <c r="I6" s="137" t="s">
        <v>447</v>
      </c>
    </row>
    <row r="7" spans="1:11" s="8" customFormat="1" ht="16.2" thickBot="1">
      <c r="A7" s="138">
        <v>1</v>
      </c>
      <c r="B7" s="139">
        <v>2</v>
      </c>
      <c r="C7" s="139">
        <v>3</v>
      </c>
      <c r="D7" s="140">
        <v>4</v>
      </c>
      <c r="E7" s="141">
        <v>5</v>
      </c>
      <c r="F7" s="142"/>
      <c r="G7" s="143" t="s">
        <v>83</v>
      </c>
      <c r="H7" s="144" t="s">
        <v>84</v>
      </c>
      <c r="I7" s="145" t="s">
        <v>85</v>
      </c>
    </row>
    <row r="8" spans="1:11" s="22" customFormat="1" ht="36" thickBot="1">
      <c r="A8" s="146">
        <v>2000</v>
      </c>
      <c r="B8" s="147" t="s">
        <v>458</v>
      </c>
      <c r="C8" s="148" t="s">
        <v>459</v>
      </c>
      <c r="D8" s="149" t="s">
        <v>459</v>
      </c>
      <c r="E8" s="150" t="s">
        <v>918</v>
      </c>
      <c r="F8" s="151"/>
      <c r="G8" s="152">
        <f>H8</f>
        <v>288073.38699999999</v>
      </c>
      <c r="H8" s="579">
        <f>H9+H45+H89+H142+H211+H241+H272+H304+H162</f>
        <v>288073.38699999999</v>
      </c>
      <c r="I8" s="153" t="s">
        <v>449</v>
      </c>
      <c r="J8" s="21"/>
      <c r="K8" s="21"/>
    </row>
    <row r="9" spans="1:11" s="23" customFormat="1" ht="64.5" customHeight="1">
      <c r="A9" s="154">
        <v>2100</v>
      </c>
      <c r="B9" s="155" t="s">
        <v>274</v>
      </c>
      <c r="C9" s="156" t="s">
        <v>197</v>
      </c>
      <c r="D9" s="157" t="s">
        <v>197</v>
      </c>
      <c r="E9" s="158" t="s">
        <v>919</v>
      </c>
      <c r="F9" s="159" t="s">
        <v>460</v>
      </c>
      <c r="G9" s="152">
        <f t="shared" ref="G9:G72" si="0">H9</f>
        <v>114595</v>
      </c>
      <c r="H9" s="160">
        <f>H11+H20+H31</f>
        <v>114595</v>
      </c>
      <c r="I9" s="153" t="s">
        <v>449</v>
      </c>
    </row>
    <row r="10" spans="1:11" s="24" customFormat="1" ht="11.25" customHeight="1">
      <c r="A10" s="161"/>
      <c r="B10" s="155"/>
      <c r="C10" s="156"/>
      <c r="D10" s="157"/>
      <c r="E10" s="162" t="s">
        <v>137</v>
      </c>
      <c r="F10" s="163"/>
      <c r="G10" s="164">
        <f t="shared" si="0"/>
        <v>0</v>
      </c>
      <c r="H10" s="165"/>
      <c r="I10" s="153" t="s">
        <v>449</v>
      </c>
    </row>
    <row r="11" spans="1:11" s="25" customFormat="1" ht="45.6">
      <c r="A11" s="166">
        <v>2110</v>
      </c>
      <c r="B11" s="155" t="s">
        <v>274</v>
      </c>
      <c r="C11" s="167" t="s">
        <v>198</v>
      </c>
      <c r="D11" s="168" t="s">
        <v>197</v>
      </c>
      <c r="E11" s="169" t="s">
        <v>27</v>
      </c>
      <c r="F11" s="170" t="s">
        <v>461</v>
      </c>
      <c r="G11" s="152">
        <f t="shared" si="0"/>
        <v>107556</v>
      </c>
      <c r="H11" s="171">
        <f>H13</f>
        <v>107556</v>
      </c>
      <c r="I11" s="153" t="s">
        <v>449</v>
      </c>
    </row>
    <row r="12" spans="1:11" s="25" customFormat="1" ht="10.5" customHeight="1">
      <c r="A12" s="166"/>
      <c r="B12" s="155"/>
      <c r="C12" s="167"/>
      <c r="D12" s="168"/>
      <c r="E12" s="162" t="s">
        <v>138</v>
      </c>
      <c r="F12" s="170"/>
      <c r="G12" s="164">
        <f t="shared" si="0"/>
        <v>0</v>
      </c>
      <c r="H12" s="171"/>
      <c r="I12" s="153" t="s">
        <v>449</v>
      </c>
    </row>
    <row r="13" spans="1:11" s="24" customFormat="1" ht="22.8">
      <c r="A13" s="166">
        <v>2111</v>
      </c>
      <c r="B13" s="172" t="s">
        <v>274</v>
      </c>
      <c r="C13" s="173" t="s">
        <v>198</v>
      </c>
      <c r="D13" s="174" t="s">
        <v>198</v>
      </c>
      <c r="E13" s="162" t="s">
        <v>31</v>
      </c>
      <c r="F13" s="175" t="s">
        <v>462</v>
      </c>
      <c r="G13" s="164">
        <f t="shared" si="0"/>
        <v>107556</v>
      </c>
      <c r="H13" s="165">
        <v>107556</v>
      </c>
      <c r="I13" s="153" t="s">
        <v>449</v>
      </c>
    </row>
    <row r="14" spans="1:11" s="24" customFormat="1" ht="22.8">
      <c r="A14" s="166">
        <v>2112</v>
      </c>
      <c r="B14" s="172" t="s">
        <v>274</v>
      </c>
      <c r="C14" s="173" t="s">
        <v>198</v>
      </c>
      <c r="D14" s="174" t="s">
        <v>199</v>
      </c>
      <c r="E14" s="162" t="s">
        <v>463</v>
      </c>
      <c r="F14" s="175" t="s">
        <v>464</v>
      </c>
      <c r="G14" s="164">
        <f t="shared" si="0"/>
        <v>0</v>
      </c>
      <c r="H14" s="165"/>
      <c r="I14" s="153" t="s">
        <v>449</v>
      </c>
    </row>
    <row r="15" spans="1:11" s="24" customFormat="1">
      <c r="A15" s="166">
        <v>2113</v>
      </c>
      <c r="B15" s="172" t="s">
        <v>274</v>
      </c>
      <c r="C15" s="173" t="s">
        <v>198</v>
      </c>
      <c r="D15" s="174" t="s">
        <v>76</v>
      </c>
      <c r="E15" s="162" t="s">
        <v>467</v>
      </c>
      <c r="F15" s="175" t="s">
        <v>468</v>
      </c>
      <c r="G15" s="164">
        <f t="shared" si="0"/>
        <v>0</v>
      </c>
      <c r="H15" s="165"/>
      <c r="I15" s="153" t="s">
        <v>449</v>
      </c>
    </row>
    <row r="16" spans="1:11" s="24" customFormat="1">
      <c r="A16" s="166">
        <v>2120</v>
      </c>
      <c r="B16" s="155" t="s">
        <v>274</v>
      </c>
      <c r="C16" s="167" t="s">
        <v>199</v>
      </c>
      <c r="D16" s="168" t="s">
        <v>197</v>
      </c>
      <c r="E16" s="169" t="s">
        <v>469</v>
      </c>
      <c r="F16" s="176" t="s">
        <v>470</v>
      </c>
      <c r="G16" s="164">
        <f t="shared" si="0"/>
        <v>0</v>
      </c>
      <c r="H16" s="165"/>
      <c r="I16" s="153" t="s">
        <v>449</v>
      </c>
    </row>
    <row r="17" spans="1:9" s="25" customFormat="1" ht="10.5" customHeight="1">
      <c r="A17" s="166"/>
      <c r="B17" s="155"/>
      <c r="C17" s="167"/>
      <c r="D17" s="168"/>
      <c r="E17" s="162" t="s">
        <v>138</v>
      </c>
      <c r="F17" s="170"/>
      <c r="G17" s="164">
        <f t="shared" si="0"/>
        <v>0</v>
      </c>
      <c r="H17" s="171"/>
      <c r="I17" s="153" t="s">
        <v>449</v>
      </c>
    </row>
    <row r="18" spans="1:9" s="24" customFormat="1" ht="16.5" customHeight="1">
      <c r="A18" s="166">
        <v>2121</v>
      </c>
      <c r="B18" s="172" t="s">
        <v>274</v>
      </c>
      <c r="C18" s="173" t="s">
        <v>199</v>
      </c>
      <c r="D18" s="174" t="s">
        <v>198</v>
      </c>
      <c r="E18" s="177" t="s">
        <v>32</v>
      </c>
      <c r="F18" s="175" t="s">
        <v>471</v>
      </c>
      <c r="G18" s="164">
        <f t="shared" si="0"/>
        <v>0</v>
      </c>
      <c r="H18" s="165"/>
      <c r="I18" s="153" t="s">
        <v>449</v>
      </c>
    </row>
    <row r="19" spans="1:9" s="24" customFormat="1" ht="27.6">
      <c r="A19" s="166">
        <v>2122</v>
      </c>
      <c r="B19" s="172" t="s">
        <v>274</v>
      </c>
      <c r="C19" s="173" t="s">
        <v>199</v>
      </c>
      <c r="D19" s="174" t="s">
        <v>199</v>
      </c>
      <c r="E19" s="162" t="s">
        <v>472</v>
      </c>
      <c r="F19" s="175" t="s">
        <v>473</v>
      </c>
      <c r="G19" s="164">
        <f t="shared" si="0"/>
        <v>0</v>
      </c>
      <c r="H19" s="165"/>
      <c r="I19" s="153" t="s">
        <v>449</v>
      </c>
    </row>
    <row r="20" spans="1:9" s="24" customFormat="1">
      <c r="A20" s="166">
        <v>2130</v>
      </c>
      <c r="B20" s="155" t="s">
        <v>274</v>
      </c>
      <c r="C20" s="167" t="s">
        <v>76</v>
      </c>
      <c r="D20" s="168" t="s">
        <v>197</v>
      </c>
      <c r="E20" s="169" t="s">
        <v>474</v>
      </c>
      <c r="F20" s="178" t="s">
        <v>475</v>
      </c>
      <c r="G20" s="152">
        <f t="shared" si="0"/>
        <v>1839</v>
      </c>
      <c r="H20" s="160">
        <f>H24</f>
        <v>1839</v>
      </c>
      <c r="I20" s="153" t="s">
        <v>449</v>
      </c>
    </row>
    <row r="21" spans="1:9" s="25" customFormat="1" ht="10.5" customHeight="1">
      <c r="A21" s="166"/>
      <c r="B21" s="155"/>
      <c r="C21" s="167"/>
      <c r="D21" s="168"/>
      <c r="E21" s="162" t="s">
        <v>138</v>
      </c>
      <c r="F21" s="170"/>
      <c r="G21" s="164">
        <f t="shared" si="0"/>
        <v>0</v>
      </c>
      <c r="H21" s="171"/>
      <c r="I21" s="153" t="s">
        <v>449</v>
      </c>
    </row>
    <row r="22" spans="1:9" s="24" customFormat="1" ht="22.8">
      <c r="A22" s="166">
        <v>2131</v>
      </c>
      <c r="B22" s="172" t="s">
        <v>274</v>
      </c>
      <c r="C22" s="173" t="s">
        <v>76</v>
      </c>
      <c r="D22" s="174" t="s">
        <v>198</v>
      </c>
      <c r="E22" s="162" t="s">
        <v>476</v>
      </c>
      <c r="F22" s="175" t="s">
        <v>477</v>
      </c>
      <c r="G22" s="164">
        <f t="shared" si="0"/>
        <v>0</v>
      </c>
      <c r="H22" s="165"/>
      <c r="I22" s="153" t="s">
        <v>449</v>
      </c>
    </row>
    <row r="23" spans="1:9" s="24" customFormat="1" ht="14.25" customHeight="1">
      <c r="A23" s="166">
        <v>2132</v>
      </c>
      <c r="B23" s="172" t="s">
        <v>274</v>
      </c>
      <c r="C23" s="173">
        <v>3</v>
      </c>
      <c r="D23" s="174">
        <v>2</v>
      </c>
      <c r="E23" s="162" t="s">
        <v>478</v>
      </c>
      <c r="F23" s="175" t="s">
        <v>479</v>
      </c>
      <c r="G23" s="164">
        <f t="shared" si="0"/>
        <v>0</v>
      </c>
      <c r="H23" s="165"/>
      <c r="I23" s="153" t="s">
        <v>449</v>
      </c>
    </row>
    <row r="24" spans="1:9" s="24" customFormat="1">
      <c r="A24" s="166">
        <v>2133</v>
      </c>
      <c r="B24" s="172" t="s">
        <v>274</v>
      </c>
      <c r="C24" s="173">
        <v>3</v>
      </c>
      <c r="D24" s="174">
        <v>3</v>
      </c>
      <c r="E24" s="162" t="s">
        <v>480</v>
      </c>
      <c r="F24" s="175" t="s">
        <v>481</v>
      </c>
      <c r="G24" s="164">
        <f t="shared" si="0"/>
        <v>1839</v>
      </c>
      <c r="H24" s="179">
        <v>1839</v>
      </c>
      <c r="I24" s="153" t="s">
        <v>449</v>
      </c>
    </row>
    <row r="25" spans="1:9" s="24" customFormat="1" ht="12.75" customHeight="1">
      <c r="A25" s="166">
        <v>2140</v>
      </c>
      <c r="B25" s="155" t="s">
        <v>274</v>
      </c>
      <c r="C25" s="167">
        <v>4</v>
      </c>
      <c r="D25" s="168">
        <v>0</v>
      </c>
      <c r="E25" s="169" t="s">
        <v>482</v>
      </c>
      <c r="F25" s="170" t="s">
        <v>483</v>
      </c>
      <c r="G25" s="164">
        <f t="shared" si="0"/>
        <v>0</v>
      </c>
      <c r="H25" s="165"/>
      <c r="I25" s="153" t="s">
        <v>449</v>
      </c>
    </row>
    <row r="26" spans="1:9" s="25" customFormat="1" ht="10.5" customHeight="1">
      <c r="A26" s="166"/>
      <c r="B26" s="155"/>
      <c r="C26" s="167"/>
      <c r="D26" s="168"/>
      <c r="E26" s="162" t="s">
        <v>138</v>
      </c>
      <c r="F26" s="170"/>
      <c r="G26" s="164">
        <f t="shared" si="0"/>
        <v>0</v>
      </c>
      <c r="H26" s="171"/>
      <c r="I26" s="153" t="s">
        <v>449</v>
      </c>
    </row>
    <row r="27" spans="1:9" s="24" customFormat="1">
      <c r="A27" s="166">
        <v>2141</v>
      </c>
      <c r="B27" s="172" t="s">
        <v>274</v>
      </c>
      <c r="C27" s="173">
        <v>4</v>
      </c>
      <c r="D27" s="174">
        <v>1</v>
      </c>
      <c r="E27" s="162" t="s">
        <v>484</v>
      </c>
      <c r="F27" s="180" t="s">
        <v>485</v>
      </c>
      <c r="G27" s="164">
        <f t="shared" si="0"/>
        <v>0</v>
      </c>
      <c r="H27" s="165"/>
      <c r="I27" s="153" t="s">
        <v>449</v>
      </c>
    </row>
    <row r="28" spans="1:9" s="24" customFormat="1" ht="34.200000000000003">
      <c r="A28" s="166">
        <v>2150</v>
      </c>
      <c r="B28" s="155" t="s">
        <v>274</v>
      </c>
      <c r="C28" s="167">
        <v>5</v>
      </c>
      <c r="D28" s="168">
        <v>0</v>
      </c>
      <c r="E28" s="169" t="s">
        <v>486</v>
      </c>
      <c r="F28" s="170" t="s">
        <v>487</v>
      </c>
      <c r="G28" s="164">
        <f t="shared" si="0"/>
        <v>0</v>
      </c>
      <c r="H28" s="165"/>
      <c r="I28" s="153" t="s">
        <v>449</v>
      </c>
    </row>
    <row r="29" spans="1:9" s="25" customFormat="1" ht="10.5" customHeight="1">
      <c r="A29" s="166"/>
      <c r="B29" s="155"/>
      <c r="C29" s="167"/>
      <c r="D29" s="168"/>
      <c r="E29" s="162" t="s">
        <v>138</v>
      </c>
      <c r="F29" s="170"/>
      <c r="G29" s="164">
        <f t="shared" si="0"/>
        <v>0</v>
      </c>
      <c r="H29" s="171"/>
      <c r="I29" s="153" t="s">
        <v>449</v>
      </c>
    </row>
    <row r="30" spans="1:9" s="24" customFormat="1" ht="22.8">
      <c r="A30" s="166">
        <v>2151</v>
      </c>
      <c r="B30" s="172" t="s">
        <v>274</v>
      </c>
      <c r="C30" s="173">
        <v>5</v>
      </c>
      <c r="D30" s="174">
        <v>1</v>
      </c>
      <c r="E30" s="162" t="s">
        <v>488</v>
      </c>
      <c r="F30" s="180" t="s">
        <v>489</v>
      </c>
      <c r="G30" s="164">
        <f t="shared" si="0"/>
        <v>0</v>
      </c>
      <c r="H30" s="165"/>
      <c r="I30" s="153" t="s">
        <v>449</v>
      </c>
    </row>
    <row r="31" spans="1:9" s="24" customFormat="1" ht="22.8">
      <c r="A31" s="166">
        <v>2160</v>
      </c>
      <c r="B31" s="155" t="s">
        <v>274</v>
      </c>
      <c r="C31" s="167">
        <v>6</v>
      </c>
      <c r="D31" s="168">
        <v>0</v>
      </c>
      <c r="E31" s="169" t="s">
        <v>490</v>
      </c>
      <c r="F31" s="170" t="s">
        <v>491</v>
      </c>
      <c r="G31" s="152">
        <f t="shared" si="0"/>
        <v>5200</v>
      </c>
      <c r="H31" s="171">
        <f>H33</f>
        <v>5200</v>
      </c>
      <c r="I31" s="153" t="s">
        <v>449</v>
      </c>
    </row>
    <row r="32" spans="1:9" s="25" customFormat="1" ht="10.5" customHeight="1">
      <c r="A32" s="166"/>
      <c r="B32" s="155"/>
      <c r="C32" s="167"/>
      <c r="D32" s="168"/>
      <c r="E32" s="162" t="s">
        <v>138</v>
      </c>
      <c r="F32" s="170"/>
      <c r="G32" s="164">
        <f t="shared" si="0"/>
        <v>0</v>
      </c>
      <c r="H32" s="171"/>
      <c r="I32" s="153" t="s">
        <v>449</v>
      </c>
    </row>
    <row r="33" spans="1:9" s="24" customFormat="1" ht="22.8">
      <c r="A33" s="166">
        <v>2161</v>
      </c>
      <c r="B33" s="172" t="s">
        <v>274</v>
      </c>
      <c r="C33" s="173">
        <v>6</v>
      </c>
      <c r="D33" s="174">
        <v>1</v>
      </c>
      <c r="E33" s="162" t="s">
        <v>492</v>
      </c>
      <c r="F33" s="175" t="s">
        <v>493</v>
      </c>
      <c r="G33" s="164">
        <f t="shared" si="0"/>
        <v>5200</v>
      </c>
      <c r="H33" s="165">
        <v>5200</v>
      </c>
      <c r="I33" s="153" t="s">
        <v>449</v>
      </c>
    </row>
    <row r="34" spans="1:9" s="24" customFormat="1">
      <c r="A34" s="166">
        <v>2170</v>
      </c>
      <c r="B34" s="155" t="s">
        <v>274</v>
      </c>
      <c r="C34" s="167">
        <v>7</v>
      </c>
      <c r="D34" s="168">
        <v>0</v>
      </c>
      <c r="E34" s="169" t="s">
        <v>323</v>
      </c>
      <c r="F34" s="175"/>
      <c r="G34" s="164">
        <f t="shared" si="0"/>
        <v>0</v>
      </c>
      <c r="H34" s="165"/>
      <c r="I34" s="153" t="s">
        <v>449</v>
      </c>
    </row>
    <row r="35" spans="1:9" s="25" customFormat="1" ht="10.5" customHeight="1">
      <c r="A35" s="166"/>
      <c r="B35" s="155"/>
      <c r="C35" s="167"/>
      <c r="D35" s="168"/>
      <c r="E35" s="162" t="s">
        <v>138</v>
      </c>
      <c r="F35" s="170"/>
      <c r="G35" s="164">
        <f t="shared" si="0"/>
        <v>0</v>
      </c>
      <c r="H35" s="171"/>
      <c r="I35" s="153" t="s">
        <v>449</v>
      </c>
    </row>
    <row r="36" spans="1:9" s="24" customFormat="1">
      <c r="A36" s="166">
        <v>2171</v>
      </c>
      <c r="B36" s="172" t="s">
        <v>274</v>
      </c>
      <c r="C36" s="173">
        <v>7</v>
      </c>
      <c r="D36" s="174">
        <v>1</v>
      </c>
      <c r="E36" s="162" t="s">
        <v>323</v>
      </c>
      <c r="F36" s="175"/>
      <c r="G36" s="164">
        <f t="shared" si="0"/>
        <v>0</v>
      </c>
      <c r="H36" s="165"/>
      <c r="I36" s="153" t="s">
        <v>449</v>
      </c>
    </row>
    <row r="37" spans="1:9" s="24" customFormat="1" ht="29.25" customHeight="1">
      <c r="A37" s="166">
        <v>2180</v>
      </c>
      <c r="B37" s="155" t="s">
        <v>274</v>
      </c>
      <c r="C37" s="167">
        <v>8</v>
      </c>
      <c r="D37" s="168">
        <v>0</v>
      </c>
      <c r="E37" s="169" t="s">
        <v>494</v>
      </c>
      <c r="F37" s="170" t="s">
        <v>495</v>
      </c>
      <c r="G37" s="164">
        <f t="shared" si="0"/>
        <v>0</v>
      </c>
      <c r="H37" s="165"/>
      <c r="I37" s="153" t="s">
        <v>449</v>
      </c>
    </row>
    <row r="38" spans="1:9" s="25" customFormat="1" ht="10.5" customHeight="1">
      <c r="A38" s="166"/>
      <c r="B38" s="155"/>
      <c r="C38" s="167"/>
      <c r="D38" s="168"/>
      <c r="E38" s="162" t="s">
        <v>138</v>
      </c>
      <c r="F38" s="170"/>
      <c r="G38" s="164">
        <f t="shared" si="0"/>
        <v>0</v>
      </c>
      <c r="H38" s="171"/>
      <c r="I38" s="153" t="s">
        <v>449</v>
      </c>
    </row>
    <row r="39" spans="1:9" s="24" customFormat="1" ht="27.6">
      <c r="A39" s="166">
        <v>2181</v>
      </c>
      <c r="B39" s="172" t="s">
        <v>274</v>
      </c>
      <c r="C39" s="173">
        <v>8</v>
      </c>
      <c r="D39" s="174">
        <v>1</v>
      </c>
      <c r="E39" s="162" t="s">
        <v>494</v>
      </c>
      <c r="F39" s="180" t="s">
        <v>496</v>
      </c>
      <c r="G39" s="164">
        <f t="shared" si="0"/>
        <v>0</v>
      </c>
      <c r="H39" s="165"/>
      <c r="I39" s="153" t="s">
        <v>449</v>
      </c>
    </row>
    <row r="40" spans="1:9" s="24" customFormat="1">
      <c r="A40" s="166"/>
      <c r="B40" s="172"/>
      <c r="C40" s="173"/>
      <c r="D40" s="174"/>
      <c r="E40" s="181" t="s">
        <v>138</v>
      </c>
      <c r="F40" s="180"/>
      <c r="G40" s="164">
        <f t="shared" si="0"/>
        <v>0</v>
      </c>
      <c r="H40" s="165"/>
      <c r="I40" s="153" t="s">
        <v>449</v>
      </c>
    </row>
    <row r="41" spans="1:9" s="24" customFormat="1">
      <c r="A41" s="166">
        <v>2182</v>
      </c>
      <c r="B41" s="172" t="s">
        <v>274</v>
      </c>
      <c r="C41" s="173">
        <v>8</v>
      </c>
      <c r="D41" s="174">
        <v>1</v>
      </c>
      <c r="E41" s="181" t="s">
        <v>146</v>
      </c>
      <c r="F41" s="180"/>
      <c r="G41" s="164">
        <f t="shared" si="0"/>
        <v>0</v>
      </c>
      <c r="H41" s="165"/>
      <c r="I41" s="153" t="s">
        <v>449</v>
      </c>
    </row>
    <row r="42" spans="1:9" s="24" customFormat="1">
      <c r="A42" s="166">
        <v>2183</v>
      </c>
      <c r="B42" s="172" t="s">
        <v>274</v>
      </c>
      <c r="C42" s="173">
        <v>8</v>
      </c>
      <c r="D42" s="174">
        <v>1</v>
      </c>
      <c r="E42" s="181" t="s">
        <v>147</v>
      </c>
      <c r="F42" s="180"/>
      <c r="G42" s="164">
        <f t="shared" si="0"/>
        <v>0</v>
      </c>
      <c r="H42" s="165"/>
      <c r="I42" s="153" t="s">
        <v>449</v>
      </c>
    </row>
    <row r="43" spans="1:9" s="24" customFormat="1" ht="22.8">
      <c r="A43" s="166">
        <v>2184</v>
      </c>
      <c r="B43" s="172" t="s">
        <v>274</v>
      </c>
      <c r="C43" s="173">
        <v>8</v>
      </c>
      <c r="D43" s="174">
        <v>1</v>
      </c>
      <c r="E43" s="181" t="s">
        <v>152</v>
      </c>
      <c r="F43" s="180"/>
      <c r="G43" s="164">
        <f t="shared" si="0"/>
        <v>0</v>
      </c>
      <c r="H43" s="165"/>
      <c r="I43" s="153" t="s">
        <v>449</v>
      </c>
    </row>
    <row r="44" spans="1:9" s="24" customFormat="1">
      <c r="A44" s="166">
        <v>2185</v>
      </c>
      <c r="B44" s="172" t="s">
        <v>274</v>
      </c>
      <c r="C44" s="173">
        <v>8</v>
      </c>
      <c r="D44" s="174">
        <v>1</v>
      </c>
      <c r="E44" s="181"/>
      <c r="F44" s="180"/>
      <c r="G44" s="164">
        <f t="shared" si="0"/>
        <v>0</v>
      </c>
      <c r="H44" s="165"/>
      <c r="I44" s="153" t="s">
        <v>449</v>
      </c>
    </row>
    <row r="45" spans="1:9" s="23" customFormat="1" ht="40.5" customHeight="1">
      <c r="A45" s="182">
        <v>2200</v>
      </c>
      <c r="B45" s="155" t="s">
        <v>275</v>
      </c>
      <c r="C45" s="167">
        <v>0</v>
      </c>
      <c r="D45" s="168">
        <v>0</v>
      </c>
      <c r="E45" s="158" t="s">
        <v>920</v>
      </c>
      <c r="F45" s="183" t="s">
        <v>497</v>
      </c>
      <c r="G45" s="152">
        <f t="shared" si="0"/>
        <v>13160</v>
      </c>
      <c r="H45" s="171">
        <f>H50</f>
        <v>13160</v>
      </c>
      <c r="I45" s="153" t="s">
        <v>449</v>
      </c>
    </row>
    <row r="46" spans="1:9" s="24" customFormat="1" ht="11.25" customHeight="1">
      <c r="A46" s="161"/>
      <c r="B46" s="155"/>
      <c r="C46" s="156"/>
      <c r="D46" s="157"/>
      <c r="E46" s="162" t="s">
        <v>137</v>
      </c>
      <c r="F46" s="163"/>
      <c r="G46" s="164">
        <f t="shared" si="0"/>
        <v>0</v>
      </c>
      <c r="H46" s="165"/>
      <c r="I46" s="153" t="s">
        <v>449</v>
      </c>
    </row>
    <row r="47" spans="1:9" s="24" customFormat="1">
      <c r="A47" s="166">
        <v>2210</v>
      </c>
      <c r="B47" s="155" t="s">
        <v>275</v>
      </c>
      <c r="C47" s="173">
        <v>1</v>
      </c>
      <c r="D47" s="174">
        <v>0</v>
      </c>
      <c r="E47" s="169" t="s">
        <v>498</v>
      </c>
      <c r="F47" s="184" t="s">
        <v>499</v>
      </c>
      <c r="G47" s="164">
        <f t="shared" si="0"/>
        <v>0</v>
      </c>
      <c r="H47" s="165"/>
      <c r="I47" s="153" t="s">
        <v>449</v>
      </c>
    </row>
    <row r="48" spans="1:9" s="25" customFormat="1" ht="10.5" customHeight="1">
      <c r="A48" s="166"/>
      <c r="B48" s="155"/>
      <c r="C48" s="167"/>
      <c r="D48" s="168"/>
      <c r="E48" s="162" t="s">
        <v>138</v>
      </c>
      <c r="F48" s="170"/>
      <c r="G48" s="164">
        <f t="shared" si="0"/>
        <v>0</v>
      </c>
      <c r="H48" s="171"/>
      <c r="I48" s="153" t="s">
        <v>449</v>
      </c>
    </row>
    <row r="49" spans="1:9" s="24" customFormat="1">
      <c r="A49" s="166">
        <v>2211</v>
      </c>
      <c r="B49" s="172" t="s">
        <v>275</v>
      </c>
      <c r="C49" s="173">
        <v>1</v>
      </c>
      <c r="D49" s="174">
        <v>1</v>
      </c>
      <c r="E49" s="162" t="s">
        <v>500</v>
      </c>
      <c r="F49" s="180" t="s">
        <v>501</v>
      </c>
      <c r="G49" s="164">
        <f t="shared" si="0"/>
        <v>0</v>
      </c>
      <c r="H49" s="165"/>
      <c r="I49" s="153" t="s">
        <v>449</v>
      </c>
    </row>
    <row r="50" spans="1:9" s="24" customFormat="1">
      <c r="A50" s="166">
        <v>2220</v>
      </c>
      <c r="B50" s="155" t="s">
        <v>275</v>
      </c>
      <c r="C50" s="167">
        <v>2</v>
      </c>
      <c r="D50" s="168">
        <v>0</v>
      </c>
      <c r="E50" s="169" t="s">
        <v>502</v>
      </c>
      <c r="F50" s="184" t="s">
        <v>503</v>
      </c>
      <c r="G50" s="164">
        <f t="shared" si="0"/>
        <v>13160</v>
      </c>
      <c r="H50" s="165">
        <f>H52</f>
        <v>13160</v>
      </c>
      <c r="I50" s="153" t="s">
        <v>449</v>
      </c>
    </row>
    <row r="51" spans="1:9" s="25" customFormat="1" ht="10.5" customHeight="1">
      <c r="A51" s="166"/>
      <c r="B51" s="155"/>
      <c r="C51" s="167"/>
      <c r="D51" s="168"/>
      <c r="E51" s="162" t="s">
        <v>138</v>
      </c>
      <c r="F51" s="170"/>
      <c r="G51" s="164">
        <f t="shared" si="0"/>
        <v>0</v>
      </c>
      <c r="H51" s="171"/>
      <c r="I51" s="153" t="s">
        <v>449</v>
      </c>
    </row>
    <row r="52" spans="1:9" s="24" customFormat="1">
      <c r="A52" s="166">
        <v>2221</v>
      </c>
      <c r="B52" s="172" t="s">
        <v>275</v>
      </c>
      <c r="C52" s="173">
        <v>2</v>
      </c>
      <c r="D52" s="174">
        <v>1</v>
      </c>
      <c r="E52" s="162" t="s">
        <v>504</v>
      </c>
      <c r="F52" s="180" t="s">
        <v>505</v>
      </c>
      <c r="G52" s="164">
        <f t="shared" si="0"/>
        <v>13160</v>
      </c>
      <c r="H52" s="165">
        <v>13160</v>
      </c>
      <c r="I52" s="153" t="s">
        <v>449</v>
      </c>
    </row>
    <row r="53" spans="1:9" s="24" customFormat="1">
      <c r="A53" s="166">
        <v>2230</v>
      </c>
      <c r="B53" s="155" t="s">
        <v>275</v>
      </c>
      <c r="C53" s="173">
        <v>3</v>
      </c>
      <c r="D53" s="174">
        <v>0</v>
      </c>
      <c r="E53" s="169" t="s">
        <v>506</v>
      </c>
      <c r="F53" s="184" t="s">
        <v>507</v>
      </c>
      <c r="G53" s="164">
        <f t="shared" si="0"/>
        <v>0</v>
      </c>
      <c r="H53" s="165"/>
      <c r="I53" s="153" t="s">
        <v>449</v>
      </c>
    </row>
    <row r="54" spans="1:9" s="25" customFormat="1" ht="10.5" customHeight="1">
      <c r="A54" s="166"/>
      <c r="B54" s="155"/>
      <c r="C54" s="167"/>
      <c r="D54" s="168"/>
      <c r="E54" s="162" t="s">
        <v>138</v>
      </c>
      <c r="F54" s="170"/>
      <c r="G54" s="164">
        <f t="shared" si="0"/>
        <v>0</v>
      </c>
      <c r="H54" s="171"/>
      <c r="I54" s="153" t="s">
        <v>449</v>
      </c>
    </row>
    <row r="55" spans="1:9" s="24" customFormat="1">
      <c r="A55" s="166">
        <v>2231</v>
      </c>
      <c r="B55" s="172" t="s">
        <v>275</v>
      </c>
      <c r="C55" s="173">
        <v>3</v>
      </c>
      <c r="D55" s="174">
        <v>1</v>
      </c>
      <c r="E55" s="162" t="s">
        <v>508</v>
      </c>
      <c r="F55" s="180" t="s">
        <v>509</v>
      </c>
      <c r="G55" s="164">
        <f t="shared" si="0"/>
        <v>0</v>
      </c>
      <c r="H55" s="165"/>
      <c r="I55" s="153" t="s">
        <v>449</v>
      </c>
    </row>
    <row r="56" spans="1:9" s="24" customFormat="1" ht="22.8">
      <c r="A56" s="166">
        <v>2240</v>
      </c>
      <c r="B56" s="155" t="s">
        <v>275</v>
      </c>
      <c r="C56" s="167">
        <v>4</v>
      </c>
      <c r="D56" s="168">
        <v>0</v>
      </c>
      <c r="E56" s="169" t="s">
        <v>510</v>
      </c>
      <c r="F56" s="170" t="s">
        <v>511</v>
      </c>
      <c r="G56" s="164">
        <f t="shared" si="0"/>
        <v>0</v>
      </c>
      <c r="H56" s="165"/>
      <c r="I56" s="153" t="s">
        <v>449</v>
      </c>
    </row>
    <row r="57" spans="1:9" s="25" customFormat="1" ht="10.5" customHeight="1">
      <c r="A57" s="166"/>
      <c r="B57" s="155"/>
      <c r="C57" s="167"/>
      <c r="D57" s="168"/>
      <c r="E57" s="162" t="s">
        <v>138</v>
      </c>
      <c r="F57" s="170"/>
      <c r="G57" s="164">
        <f t="shared" si="0"/>
        <v>0</v>
      </c>
      <c r="H57" s="171"/>
      <c r="I57" s="153" t="s">
        <v>449</v>
      </c>
    </row>
    <row r="58" spans="1:9" s="24" customFormat="1" ht="22.8">
      <c r="A58" s="166">
        <v>2241</v>
      </c>
      <c r="B58" s="172" t="s">
        <v>275</v>
      </c>
      <c r="C58" s="173">
        <v>4</v>
      </c>
      <c r="D58" s="174">
        <v>1</v>
      </c>
      <c r="E58" s="162" t="s">
        <v>510</v>
      </c>
      <c r="F58" s="180" t="s">
        <v>511</v>
      </c>
      <c r="G58" s="164">
        <f t="shared" si="0"/>
        <v>0</v>
      </c>
      <c r="H58" s="165"/>
      <c r="I58" s="153" t="s">
        <v>449</v>
      </c>
    </row>
    <row r="59" spans="1:9" s="25" customFormat="1" ht="10.5" customHeight="1">
      <c r="A59" s="166"/>
      <c r="B59" s="155"/>
      <c r="C59" s="167"/>
      <c r="D59" s="168"/>
      <c r="E59" s="162" t="s">
        <v>138</v>
      </c>
      <c r="F59" s="170"/>
      <c r="G59" s="164">
        <f t="shared" si="0"/>
        <v>0</v>
      </c>
      <c r="H59" s="171"/>
      <c r="I59" s="153" t="s">
        <v>449</v>
      </c>
    </row>
    <row r="60" spans="1:9" s="24" customFormat="1">
      <c r="A60" s="166">
        <v>2250</v>
      </c>
      <c r="B60" s="155" t="s">
        <v>275</v>
      </c>
      <c r="C60" s="167">
        <v>5</v>
      </c>
      <c r="D60" s="168">
        <v>0</v>
      </c>
      <c r="E60" s="169" t="s">
        <v>512</v>
      </c>
      <c r="F60" s="170" t="s">
        <v>513</v>
      </c>
      <c r="G60" s="164">
        <f t="shared" si="0"/>
        <v>0</v>
      </c>
      <c r="H60" s="165"/>
      <c r="I60" s="153" t="s">
        <v>449</v>
      </c>
    </row>
    <row r="61" spans="1:9" s="25" customFormat="1" ht="10.5" customHeight="1">
      <c r="A61" s="166"/>
      <c r="B61" s="155"/>
      <c r="C61" s="167"/>
      <c r="D61" s="168"/>
      <c r="E61" s="162" t="s">
        <v>138</v>
      </c>
      <c r="F61" s="170"/>
      <c r="G61" s="164">
        <f t="shared" si="0"/>
        <v>0</v>
      </c>
      <c r="H61" s="171"/>
      <c r="I61" s="153" t="s">
        <v>449</v>
      </c>
    </row>
    <row r="62" spans="1:9" s="24" customFormat="1">
      <c r="A62" s="166">
        <v>2251</v>
      </c>
      <c r="B62" s="172" t="s">
        <v>275</v>
      </c>
      <c r="C62" s="173">
        <v>5</v>
      </c>
      <c r="D62" s="174">
        <v>1</v>
      </c>
      <c r="E62" s="162" t="s">
        <v>512</v>
      </c>
      <c r="F62" s="180" t="s">
        <v>514</v>
      </c>
      <c r="G62" s="164">
        <f t="shared" si="0"/>
        <v>0</v>
      </c>
      <c r="H62" s="165"/>
      <c r="I62" s="153" t="s">
        <v>449</v>
      </c>
    </row>
    <row r="63" spans="1:9" s="23" customFormat="1" ht="58.5" customHeight="1">
      <c r="A63" s="182">
        <v>2300</v>
      </c>
      <c r="B63" s="185" t="s">
        <v>276</v>
      </c>
      <c r="C63" s="167">
        <v>0</v>
      </c>
      <c r="D63" s="168">
        <v>0</v>
      </c>
      <c r="E63" s="186" t="s">
        <v>921</v>
      </c>
      <c r="F63" s="183" t="s">
        <v>515</v>
      </c>
      <c r="G63" s="164">
        <f t="shared" si="0"/>
        <v>0</v>
      </c>
      <c r="H63" s="165"/>
      <c r="I63" s="153" t="s">
        <v>449</v>
      </c>
    </row>
    <row r="64" spans="1:9" s="24" customFormat="1" ht="11.25" customHeight="1">
      <c r="A64" s="161"/>
      <c r="B64" s="155"/>
      <c r="C64" s="156"/>
      <c r="D64" s="157"/>
      <c r="E64" s="162" t="s">
        <v>137</v>
      </c>
      <c r="F64" s="163"/>
      <c r="G64" s="164">
        <f t="shared" si="0"/>
        <v>0</v>
      </c>
      <c r="H64" s="165"/>
      <c r="I64" s="153" t="s">
        <v>449</v>
      </c>
    </row>
    <row r="65" spans="1:9" s="24" customFormat="1">
      <c r="A65" s="166">
        <v>2310</v>
      </c>
      <c r="B65" s="185" t="s">
        <v>276</v>
      </c>
      <c r="C65" s="167">
        <v>1</v>
      </c>
      <c r="D65" s="168">
        <v>0</v>
      </c>
      <c r="E65" s="169" t="s">
        <v>60</v>
      </c>
      <c r="F65" s="170" t="s">
        <v>517</v>
      </c>
      <c r="G65" s="164">
        <f t="shared" si="0"/>
        <v>0</v>
      </c>
      <c r="H65" s="165"/>
      <c r="I65" s="153" t="s">
        <v>449</v>
      </c>
    </row>
    <row r="66" spans="1:9" s="25" customFormat="1" ht="10.5" customHeight="1">
      <c r="A66" s="166"/>
      <c r="B66" s="155"/>
      <c r="C66" s="167"/>
      <c r="D66" s="168"/>
      <c r="E66" s="162" t="s">
        <v>138</v>
      </c>
      <c r="F66" s="170"/>
      <c r="G66" s="164">
        <f t="shared" si="0"/>
        <v>0</v>
      </c>
      <c r="H66" s="171"/>
      <c r="I66" s="153" t="s">
        <v>449</v>
      </c>
    </row>
    <row r="67" spans="1:9" s="24" customFormat="1">
      <c r="A67" s="166">
        <v>2311</v>
      </c>
      <c r="B67" s="187" t="s">
        <v>276</v>
      </c>
      <c r="C67" s="173">
        <v>1</v>
      </c>
      <c r="D67" s="174">
        <v>1</v>
      </c>
      <c r="E67" s="162" t="s">
        <v>516</v>
      </c>
      <c r="F67" s="180" t="s">
        <v>518</v>
      </c>
      <c r="G67" s="164">
        <f t="shared" si="0"/>
        <v>0</v>
      </c>
      <c r="H67" s="165"/>
      <c r="I67" s="153" t="s">
        <v>449</v>
      </c>
    </row>
    <row r="68" spans="1:9" s="24" customFormat="1">
      <c r="A68" s="166">
        <v>2312</v>
      </c>
      <c r="B68" s="187" t="s">
        <v>276</v>
      </c>
      <c r="C68" s="173">
        <v>1</v>
      </c>
      <c r="D68" s="174">
        <v>2</v>
      </c>
      <c r="E68" s="162" t="s">
        <v>61</v>
      </c>
      <c r="F68" s="180"/>
      <c r="G68" s="164">
        <f t="shared" si="0"/>
        <v>0</v>
      </c>
      <c r="H68" s="165"/>
      <c r="I68" s="153" t="s">
        <v>449</v>
      </c>
    </row>
    <row r="69" spans="1:9" s="24" customFormat="1">
      <c r="A69" s="166">
        <v>2313</v>
      </c>
      <c r="B69" s="187" t="s">
        <v>276</v>
      </c>
      <c r="C69" s="173">
        <v>1</v>
      </c>
      <c r="D69" s="174">
        <v>3</v>
      </c>
      <c r="E69" s="162" t="s">
        <v>62</v>
      </c>
      <c r="F69" s="180"/>
      <c r="G69" s="164">
        <f t="shared" si="0"/>
        <v>0</v>
      </c>
      <c r="H69" s="165"/>
      <c r="I69" s="153" t="s">
        <v>449</v>
      </c>
    </row>
    <row r="70" spans="1:9" s="24" customFormat="1">
      <c r="A70" s="166">
        <v>2320</v>
      </c>
      <c r="B70" s="185" t="s">
        <v>276</v>
      </c>
      <c r="C70" s="167">
        <v>2</v>
      </c>
      <c r="D70" s="168">
        <v>0</v>
      </c>
      <c r="E70" s="169" t="s">
        <v>63</v>
      </c>
      <c r="F70" s="170" t="s">
        <v>519</v>
      </c>
      <c r="G70" s="164">
        <f t="shared" si="0"/>
        <v>0</v>
      </c>
      <c r="H70" s="165"/>
      <c r="I70" s="153" t="s">
        <v>449</v>
      </c>
    </row>
    <row r="71" spans="1:9" s="25" customFormat="1" ht="10.5" customHeight="1">
      <c r="A71" s="166"/>
      <c r="B71" s="155"/>
      <c r="C71" s="167"/>
      <c r="D71" s="168"/>
      <c r="E71" s="162" t="s">
        <v>138</v>
      </c>
      <c r="F71" s="170"/>
      <c r="G71" s="164">
        <f t="shared" si="0"/>
        <v>0</v>
      </c>
      <c r="H71" s="171"/>
      <c r="I71" s="153" t="s">
        <v>449</v>
      </c>
    </row>
    <row r="72" spans="1:9" s="24" customFormat="1">
      <c r="A72" s="166">
        <v>2321</v>
      </c>
      <c r="B72" s="187" t="s">
        <v>276</v>
      </c>
      <c r="C72" s="173">
        <v>2</v>
      </c>
      <c r="D72" s="174">
        <v>1</v>
      </c>
      <c r="E72" s="162" t="s">
        <v>64</v>
      </c>
      <c r="F72" s="180" t="s">
        <v>520</v>
      </c>
      <c r="G72" s="164">
        <f t="shared" si="0"/>
        <v>0</v>
      </c>
      <c r="H72" s="165"/>
      <c r="I72" s="153" t="s">
        <v>449</v>
      </c>
    </row>
    <row r="73" spans="1:9" s="24" customFormat="1" ht="22.8">
      <c r="A73" s="166">
        <v>2330</v>
      </c>
      <c r="B73" s="185" t="s">
        <v>276</v>
      </c>
      <c r="C73" s="167">
        <v>3</v>
      </c>
      <c r="D73" s="168">
        <v>0</v>
      </c>
      <c r="E73" s="169" t="s">
        <v>65</v>
      </c>
      <c r="F73" s="170" t="s">
        <v>521</v>
      </c>
      <c r="G73" s="164">
        <f t="shared" ref="G73:G136" si="1">H73</f>
        <v>0</v>
      </c>
      <c r="H73" s="165"/>
      <c r="I73" s="153" t="s">
        <v>449</v>
      </c>
    </row>
    <row r="74" spans="1:9" s="25" customFormat="1" ht="10.5" customHeight="1">
      <c r="A74" s="166"/>
      <c r="B74" s="155"/>
      <c r="C74" s="167"/>
      <c r="D74" s="168"/>
      <c r="E74" s="162" t="s">
        <v>138</v>
      </c>
      <c r="F74" s="170"/>
      <c r="G74" s="164">
        <f t="shared" si="1"/>
        <v>0</v>
      </c>
      <c r="H74" s="171"/>
      <c r="I74" s="153" t="s">
        <v>449</v>
      </c>
    </row>
    <row r="75" spans="1:9" s="24" customFormat="1">
      <c r="A75" s="166">
        <v>2331</v>
      </c>
      <c r="B75" s="187" t="s">
        <v>276</v>
      </c>
      <c r="C75" s="173">
        <v>3</v>
      </c>
      <c r="D75" s="174">
        <v>1</v>
      </c>
      <c r="E75" s="162" t="s">
        <v>522</v>
      </c>
      <c r="F75" s="180" t="s">
        <v>523</v>
      </c>
      <c r="G75" s="164">
        <f t="shared" si="1"/>
        <v>0</v>
      </c>
      <c r="H75" s="165"/>
      <c r="I75" s="153" t="s">
        <v>449</v>
      </c>
    </row>
    <row r="76" spans="1:9" s="24" customFormat="1">
      <c r="A76" s="166">
        <v>2332</v>
      </c>
      <c r="B76" s="187" t="s">
        <v>276</v>
      </c>
      <c r="C76" s="173">
        <v>3</v>
      </c>
      <c r="D76" s="174">
        <v>2</v>
      </c>
      <c r="E76" s="162" t="s">
        <v>66</v>
      </c>
      <c r="F76" s="180"/>
      <c r="G76" s="164">
        <f t="shared" si="1"/>
        <v>0</v>
      </c>
      <c r="H76" s="165"/>
      <c r="I76" s="153" t="s">
        <v>449</v>
      </c>
    </row>
    <row r="77" spans="1:9" s="24" customFormat="1">
      <c r="A77" s="166">
        <v>2340</v>
      </c>
      <c r="B77" s="185" t="s">
        <v>276</v>
      </c>
      <c r="C77" s="167">
        <v>4</v>
      </c>
      <c r="D77" s="168">
        <v>0</v>
      </c>
      <c r="E77" s="169" t="s">
        <v>67</v>
      </c>
      <c r="F77" s="180"/>
      <c r="G77" s="164">
        <f t="shared" si="1"/>
        <v>0</v>
      </c>
      <c r="H77" s="165"/>
      <c r="I77" s="153" t="s">
        <v>449</v>
      </c>
    </row>
    <row r="78" spans="1:9" s="25" customFormat="1" ht="10.5" customHeight="1">
      <c r="A78" s="166"/>
      <c r="B78" s="155"/>
      <c r="C78" s="167"/>
      <c r="D78" s="168"/>
      <c r="E78" s="162" t="s">
        <v>138</v>
      </c>
      <c r="F78" s="170"/>
      <c r="G78" s="164">
        <f t="shared" si="1"/>
        <v>0</v>
      </c>
      <c r="H78" s="171"/>
      <c r="I78" s="153" t="s">
        <v>449</v>
      </c>
    </row>
    <row r="79" spans="1:9" s="24" customFormat="1">
      <c r="A79" s="166">
        <v>2341</v>
      </c>
      <c r="B79" s="187" t="s">
        <v>276</v>
      </c>
      <c r="C79" s="173">
        <v>4</v>
      </c>
      <c r="D79" s="174">
        <v>1</v>
      </c>
      <c r="E79" s="162" t="s">
        <v>67</v>
      </c>
      <c r="F79" s="180"/>
      <c r="G79" s="164">
        <f t="shared" si="1"/>
        <v>0</v>
      </c>
      <c r="H79" s="165"/>
      <c r="I79" s="153" t="s">
        <v>449</v>
      </c>
    </row>
    <row r="80" spans="1:9" s="24" customFormat="1">
      <c r="A80" s="166">
        <v>2350</v>
      </c>
      <c r="B80" s="185" t="s">
        <v>276</v>
      </c>
      <c r="C80" s="167">
        <v>5</v>
      </c>
      <c r="D80" s="168">
        <v>0</v>
      </c>
      <c r="E80" s="169" t="s">
        <v>524</v>
      </c>
      <c r="F80" s="170" t="s">
        <v>525</v>
      </c>
      <c r="G80" s="164">
        <f t="shared" si="1"/>
        <v>0</v>
      </c>
      <c r="H80" s="165"/>
      <c r="I80" s="153" t="s">
        <v>449</v>
      </c>
    </row>
    <row r="81" spans="1:9" s="25" customFormat="1" ht="10.5" customHeight="1">
      <c r="A81" s="166"/>
      <c r="B81" s="155"/>
      <c r="C81" s="167"/>
      <c r="D81" s="168"/>
      <c r="E81" s="162" t="s">
        <v>138</v>
      </c>
      <c r="F81" s="170"/>
      <c r="G81" s="164">
        <f t="shared" si="1"/>
        <v>0</v>
      </c>
      <c r="H81" s="171"/>
      <c r="I81" s="153" t="s">
        <v>449</v>
      </c>
    </row>
    <row r="82" spans="1:9" s="24" customFormat="1">
      <c r="A82" s="166">
        <v>2351</v>
      </c>
      <c r="B82" s="187" t="s">
        <v>276</v>
      </c>
      <c r="C82" s="173">
        <v>5</v>
      </c>
      <c r="D82" s="174">
        <v>1</v>
      </c>
      <c r="E82" s="162" t="s">
        <v>526</v>
      </c>
      <c r="F82" s="180" t="s">
        <v>525</v>
      </c>
      <c r="G82" s="164">
        <f t="shared" si="1"/>
        <v>0</v>
      </c>
      <c r="H82" s="165"/>
      <c r="I82" s="153" t="s">
        <v>449</v>
      </c>
    </row>
    <row r="83" spans="1:9" s="24" customFormat="1" ht="34.200000000000003">
      <c r="A83" s="166">
        <v>2360</v>
      </c>
      <c r="B83" s="185" t="s">
        <v>276</v>
      </c>
      <c r="C83" s="167">
        <v>6</v>
      </c>
      <c r="D83" s="168">
        <v>0</v>
      </c>
      <c r="E83" s="169" t="s">
        <v>171</v>
      </c>
      <c r="F83" s="170" t="s">
        <v>527</v>
      </c>
      <c r="G83" s="164">
        <f t="shared" si="1"/>
        <v>0</v>
      </c>
      <c r="H83" s="165"/>
      <c r="I83" s="153" t="s">
        <v>449</v>
      </c>
    </row>
    <row r="84" spans="1:9" s="25" customFormat="1" ht="10.5" customHeight="1">
      <c r="A84" s="166"/>
      <c r="B84" s="155"/>
      <c r="C84" s="167"/>
      <c r="D84" s="168"/>
      <c r="E84" s="162" t="s">
        <v>138</v>
      </c>
      <c r="F84" s="170"/>
      <c r="G84" s="164">
        <f t="shared" si="1"/>
        <v>0</v>
      </c>
      <c r="H84" s="171"/>
      <c r="I84" s="153" t="s">
        <v>449</v>
      </c>
    </row>
    <row r="85" spans="1:9" s="24" customFormat="1" ht="22.8">
      <c r="A85" s="166">
        <v>2361</v>
      </c>
      <c r="B85" s="187" t="s">
        <v>276</v>
      </c>
      <c r="C85" s="173">
        <v>6</v>
      </c>
      <c r="D85" s="174">
        <v>1</v>
      </c>
      <c r="E85" s="162" t="s">
        <v>171</v>
      </c>
      <c r="F85" s="180" t="s">
        <v>528</v>
      </c>
      <c r="G85" s="164">
        <f t="shared" si="1"/>
        <v>0</v>
      </c>
      <c r="H85" s="165"/>
      <c r="I85" s="153" t="s">
        <v>449</v>
      </c>
    </row>
    <row r="86" spans="1:9" s="24" customFormat="1" ht="27.6">
      <c r="A86" s="166">
        <v>2370</v>
      </c>
      <c r="B86" s="185" t="s">
        <v>276</v>
      </c>
      <c r="C86" s="167">
        <v>7</v>
      </c>
      <c r="D86" s="168">
        <v>0</v>
      </c>
      <c r="E86" s="169" t="s">
        <v>172</v>
      </c>
      <c r="F86" s="170" t="s">
        <v>529</v>
      </c>
      <c r="G86" s="164">
        <f t="shared" si="1"/>
        <v>0</v>
      </c>
      <c r="H86" s="165"/>
      <c r="I86" s="153" t="s">
        <v>449</v>
      </c>
    </row>
    <row r="87" spans="1:9" s="25" customFormat="1" ht="10.5" customHeight="1">
      <c r="A87" s="166"/>
      <c r="B87" s="155"/>
      <c r="C87" s="167"/>
      <c r="D87" s="168"/>
      <c r="E87" s="162" t="s">
        <v>138</v>
      </c>
      <c r="F87" s="170"/>
      <c r="G87" s="164">
        <f t="shared" si="1"/>
        <v>0</v>
      </c>
      <c r="H87" s="171"/>
      <c r="I87" s="153" t="s">
        <v>449</v>
      </c>
    </row>
    <row r="88" spans="1:9" s="24" customFormat="1" ht="22.8">
      <c r="A88" s="166">
        <v>2371</v>
      </c>
      <c r="B88" s="187" t="s">
        <v>276</v>
      </c>
      <c r="C88" s="173">
        <v>7</v>
      </c>
      <c r="D88" s="174">
        <v>1</v>
      </c>
      <c r="E88" s="162" t="s">
        <v>173</v>
      </c>
      <c r="F88" s="180" t="s">
        <v>530</v>
      </c>
      <c r="G88" s="164">
        <f t="shared" si="1"/>
        <v>0</v>
      </c>
      <c r="H88" s="165"/>
      <c r="I88" s="153" t="s">
        <v>449</v>
      </c>
    </row>
    <row r="89" spans="1:9" s="23" customFormat="1" ht="52.5" customHeight="1">
      <c r="A89" s="182">
        <v>2400</v>
      </c>
      <c r="B89" s="185" t="s">
        <v>280</v>
      </c>
      <c r="C89" s="167">
        <v>0</v>
      </c>
      <c r="D89" s="168">
        <v>0</v>
      </c>
      <c r="E89" s="186" t="s">
        <v>922</v>
      </c>
      <c r="F89" s="183" t="s">
        <v>531</v>
      </c>
      <c r="G89" s="152">
        <f t="shared" si="1"/>
        <v>39560</v>
      </c>
      <c r="H89" s="160">
        <f>H95+H114+H101</f>
        <v>39560</v>
      </c>
      <c r="I89" s="153" t="s">
        <v>449</v>
      </c>
    </row>
    <row r="90" spans="1:9" s="24" customFormat="1" ht="11.25" customHeight="1">
      <c r="A90" s="161"/>
      <c r="B90" s="155"/>
      <c r="C90" s="156"/>
      <c r="D90" s="157"/>
      <c r="E90" s="162" t="s">
        <v>137</v>
      </c>
      <c r="F90" s="163"/>
      <c r="G90" s="164">
        <f t="shared" si="1"/>
        <v>0</v>
      </c>
      <c r="H90" s="165"/>
      <c r="I90" s="153" t="s">
        <v>449</v>
      </c>
    </row>
    <row r="91" spans="1:9" s="24" customFormat="1" ht="27.6">
      <c r="A91" s="166">
        <v>2410</v>
      </c>
      <c r="B91" s="185" t="s">
        <v>280</v>
      </c>
      <c r="C91" s="167">
        <v>1</v>
      </c>
      <c r="D91" s="168">
        <v>0</v>
      </c>
      <c r="E91" s="169" t="s">
        <v>532</v>
      </c>
      <c r="F91" s="170" t="s">
        <v>535</v>
      </c>
      <c r="G91" s="164">
        <f t="shared" si="1"/>
        <v>0</v>
      </c>
      <c r="H91" s="165"/>
      <c r="I91" s="153" t="s">
        <v>449</v>
      </c>
    </row>
    <row r="92" spans="1:9" s="25" customFormat="1" ht="10.5" customHeight="1">
      <c r="A92" s="166"/>
      <c r="B92" s="155"/>
      <c r="C92" s="167"/>
      <c r="D92" s="168"/>
      <c r="E92" s="162" t="s">
        <v>138</v>
      </c>
      <c r="F92" s="170"/>
      <c r="G92" s="164">
        <f t="shared" si="1"/>
        <v>0</v>
      </c>
      <c r="H92" s="171"/>
      <c r="I92" s="153" t="s">
        <v>449</v>
      </c>
    </row>
    <row r="93" spans="1:9" s="24" customFormat="1" ht="22.8">
      <c r="A93" s="166">
        <v>2411</v>
      </c>
      <c r="B93" s="187" t="s">
        <v>280</v>
      </c>
      <c r="C93" s="173">
        <v>1</v>
      </c>
      <c r="D93" s="174">
        <v>1</v>
      </c>
      <c r="E93" s="162" t="s">
        <v>536</v>
      </c>
      <c r="F93" s="175" t="s">
        <v>537</v>
      </c>
      <c r="G93" s="164">
        <f t="shared" si="1"/>
        <v>0</v>
      </c>
      <c r="H93" s="165"/>
      <c r="I93" s="153" t="s">
        <v>449</v>
      </c>
    </row>
    <row r="94" spans="1:9" s="24" customFormat="1" ht="22.8">
      <c r="A94" s="166">
        <v>2412</v>
      </c>
      <c r="B94" s="187" t="s">
        <v>280</v>
      </c>
      <c r="C94" s="173">
        <v>1</v>
      </c>
      <c r="D94" s="174">
        <v>2</v>
      </c>
      <c r="E94" s="162" t="s">
        <v>538</v>
      </c>
      <c r="F94" s="180" t="s">
        <v>539</v>
      </c>
      <c r="G94" s="164">
        <f t="shared" si="1"/>
        <v>0</v>
      </c>
      <c r="H94" s="165"/>
      <c r="I94" s="153" t="s">
        <v>449</v>
      </c>
    </row>
    <row r="95" spans="1:9" s="24" customFormat="1" ht="22.8">
      <c r="A95" s="166">
        <v>2420</v>
      </c>
      <c r="B95" s="185" t="s">
        <v>280</v>
      </c>
      <c r="C95" s="167">
        <v>2</v>
      </c>
      <c r="D95" s="168">
        <v>0</v>
      </c>
      <c r="E95" s="169" t="s">
        <v>540</v>
      </c>
      <c r="F95" s="170" t="s">
        <v>541</v>
      </c>
      <c r="G95" s="152">
        <f t="shared" si="1"/>
        <v>3060</v>
      </c>
      <c r="H95" s="171">
        <f>H97</f>
        <v>3060</v>
      </c>
      <c r="I95" s="153" t="s">
        <v>449</v>
      </c>
    </row>
    <row r="96" spans="1:9" s="25" customFormat="1" ht="10.5" customHeight="1">
      <c r="A96" s="166"/>
      <c r="B96" s="155"/>
      <c r="C96" s="167"/>
      <c r="D96" s="168"/>
      <c r="E96" s="162" t="s">
        <v>138</v>
      </c>
      <c r="F96" s="170"/>
      <c r="G96" s="164">
        <f t="shared" si="1"/>
        <v>0</v>
      </c>
      <c r="H96" s="171"/>
      <c r="I96" s="153" t="s">
        <v>449</v>
      </c>
    </row>
    <row r="97" spans="1:9" s="24" customFormat="1">
      <c r="A97" s="166">
        <v>2421</v>
      </c>
      <c r="B97" s="187" t="s">
        <v>280</v>
      </c>
      <c r="C97" s="173">
        <v>2</v>
      </c>
      <c r="D97" s="174">
        <v>1</v>
      </c>
      <c r="E97" s="162" t="s">
        <v>542</v>
      </c>
      <c r="F97" s="180" t="s">
        <v>543</v>
      </c>
      <c r="G97" s="164">
        <f t="shared" si="1"/>
        <v>3060</v>
      </c>
      <c r="H97" s="165">
        <v>3060</v>
      </c>
      <c r="I97" s="153" t="s">
        <v>449</v>
      </c>
    </row>
    <row r="98" spans="1:9" s="24" customFormat="1">
      <c r="A98" s="166">
        <v>2422</v>
      </c>
      <c r="B98" s="187" t="s">
        <v>280</v>
      </c>
      <c r="C98" s="173">
        <v>2</v>
      </c>
      <c r="D98" s="174">
        <v>2</v>
      </c>
      <c r="E98" s="162" t="s">
        <v>544</v>
      </c>
      <c r="F98" s="180" t="s">
        <v>545</v>
      </c>
      <c r="G98" s="164">
        <f t="shared" si="1"/>
        <v>0</v>
      </c>
      <c r="H98" s="165"/>
      <c r="I98" s="153" t="s">
        <v>449</v>
      </c>
    </row>
    <row r="99" spans="1:9" s="24" customFormat="1">
      <c r="A99" s="166">
        <v>2423</v>
      </c>
      <c r="B99" s="187" t="s">
        <v>280</v>
      </c>
      <c r="C99" s="173">
        <v>2</v>
      </c>
      <c r="D99" s="174">
        <v>3</v>
      </c>
      <c r="E99" s="162" t="s">
        <v>546</v>
      </c>
      <c r="F99" s="180" t="s">
        <v>547</v>
      </c>
      <c r="G99" s="164">
        <f t="shared" si="1"/>
        <v>0</v>
      </c>
      <c r="H99" s="165"/>
      <c r="I99" s="153" t="s">
        <v>449</v>
      </c>
    </row>
    <row r="100" spans="1:9" s="24" customFormat="1">
      <c r="A100" s="166">
        <v>2424</v>
      </c>
      <c r="B100" s="187" t="s">
        <v>280</v>
      </c>
      <c r="C100" s="173">
        <v>2</v>
      </c>
      <c r="D100" s="174">
        <v>4</v>
      </c>
      <c r="E100" s="162" t="s">
        <v>281</v>
      </c>
      <c r="F100" s="180"/>
      <c r="G100" s="164">
        <f t="shared" si="1"/>
        <v>0</v>
      </c>
      <c r="H100" s="165"/>
      <c r="I100" s="153" t="s">
        <v>449</v>
      </c>
    </row>
    <row r="101" spans="1:9" s="24" customFormat="1">
      <c r="A101" s="166">
        <v>2430</v>
      </c>
      <c r="B101" s="185" t="s">
        <v>280</v>
      </c>
      <c r="C101" s="167">
        <v>3</v>
      </c>
      <c r="D101" s="168">
        <v>0</v>
      </c>
      <c r="E101" s="169" t="s">
        <v>548</v>
      </c>
      <c r="F101" s="170" t="s">
        <v>549</v>
      </c>
      <c r="G101" s="152">
        <f t="shared" si="1"/>
        <v>2500</v>
      </c>
      <c r="H101" s="171">
        <f>H108</f>
        <v>2500</v>
      </c>
      <c r="I101" s="153" t="s">
        <v>449</v>
      </c>
    </row>
    <row r="102" spans="1:9" s="25" customFormat="1" ht="10.5" customHeight="1">
      <c r="A102" s="166"/>
      <c r="B102" s="155"/>
      <c r="C102" s="167"/>
      <c r="D102" s="168"/>
      <c r="E102" s="162" t="s">
        <v>138</v>
      </c>
      <c r="F102" s="170"/>
      <c r="G102" s="164">
        <f t="shared" si="1"/>
        <v>0</v>
      </c>
      <c r="H102" s="171"/>
      <c r="I102" s="153" t="s">
        <v>449</v>
      </c>
    </row>
    <row r="103" spans="1:9" s="24" customFormat="1">
      <c r="A103" s="166">
        <v>2431</v>
      </c>
      <c r="B103" s="187" t="s">
        <v>280</v>
      </c>
      <c r="C103" s="173">
        <v>3</v>
      </c>
      <c r="D103" s="174">
        <v>1</v>
      </c>
      <c r="E103" s="162" t="s">
        <v>550</v>
      </c>
      <c r="F103" s="180" t="s">
        <v>551</v>
      </c>
      <c r="G103" s="164">
        <f t="shared" si="1"/>
        <v>0</v>
      </c>
      <c r="H103" s="165"/>
      <c r="I103" s="153" t="s">
        <v>449</v>
      </c>
    </row>
    <row r="104" spans="1:9" s="24" customFormat="1">
      <c r="A104" s="166">
        <v>2432</v>
      </c>
      <c r="B104" s="187" t="s">
        <v>280</v>
      </c>
      <c r="C104" s="173">
        <v>3</v>
      </c>
      <c r="D104" s="174">
        <v>2</v>
      </c>
      <c r="E104" s="162" t="s">
        <v>552</v>
      </c>
      <c r="F104" s="180" t="s">
        <v>553</v>
      </c>
      <c r="G104" s="164">
        <f t="shared" si="1"/>
        <v>0</v>
      </c>
      <c r="H104" s="165"/>
      <c r="I104" s="153" t="s">
        <v>449</v>
      </c>
    </row>
    <row r="105" spans="1:9" s="24" customFormat="1">
      <c r="A105" s="166">
        <v>2433</v>
      </c>
      <c r="B105" s="187" t="s">
        <v>280</v>
      </c>
      <c r="C105" s="173">
        <v>3</v>
      </c>
      <c r="D105" s="174">
        <v>3</v>
      </c>
      <c r="E105" s="162" t="s">
        <v>554</v>
      </c>
      <c r="F105" s="180" t="s">
        <v>555</v>
      </c>
      <c r="G105" s="164">
        <f t="shared" si="1"/>
        <v>0</v>
      </c>
      <c r="H105" s="165"/>
      <c r="I105" s="153" t="s">
        <v>449</v>
      </c>
    </row>
    <row r="106" spans="1:9" s="24" customFormat="1">
      <c r="A106" s="166">
        <v>2434</v>
      </c>
      <c r="B106" s="187" t="s">
        <v>280</v>
      </c>
      <c r="C106" s="173">
        <v>3</v>
      </c>
      <c r="D106" s="174">
        <v>4</v>
      </c>
      <c r="E106" s="162" t="s">
        <v>556</v>
      </c>
      <c r="F106" s="180" t="s">
        <v>557</v>
      </c>
      <c r="G106" s="164">
        <f t="shared" si="1"/>
        <v>0</v>
      </c>
      <c r="H106" s="165"/>
      <c r="I106" s="153" t="s">
        <v>449</v>
      </c>
    </row>
    <row r="107" spans="1:9" s="24" customFormat="1">
      <c r="A107" s="166">
        <v>2435</v>
      </c>
      <c r="B107" s="187" t="s">
        <v>280</v>
      </c>
      <c r="C107" s="173">
        <v>3</v>
      </c>
      <c r="D107" s="174">
        <v>5</v>
      </c>
      <c r="E107" s="162" t="s">
        <v>558</v>
      </c>
      <c r="F107" s="180" t="s">
        <v>559</v>
      </c>
      <c r="G107" s="164">
        <f t="shared" si="1"/>
        <v>0</v>
      </c>
      <c r="H107" s="165"/>
      <c r="I107" s="153" t="s">
        <v>449</v>
      </c>
    </row>
    <row r="108" spans="1:9" s="24" customFormat="1">
      <c r="A108" s="166">
        <v>2436</v>
      </c>
      <c r="B108" s="187" t="s">
        <v>280</v>
      </c>
      <c r="C108" s="173">
        <v>3</v>
      </c>
      <c r="D108" s="174">
        <v>6</v>
      </c>
      <c r="E108" s="162" t="s">
        <v>560</v>
      </c>
      <c r="F108" s="180" t="s">
        <v>561</v>
      </c>
      <c r="G108" s="164">
        <f t="shared" si="1"/>
        <v>2500</v>
      </c>
      <c r="H108" s="165">
        <f>3000-500</f>
        <v>2500</v>
      </c>
      <c r="I108" s="153" t="s">
        <v>449</v>
      </c>
    </row>
    <row r="109" spans="1:9" s="24" customFormat="1" ht="22.8">
      <c r="A109" s="166">
        <v>2440</v>
      </c>
      <c r="B109" s="185" t="s">
        <v>280</v>
      </c>
      <c r="C109" s="167">
        <v>4</v>
      </c>
      <c r="D109" s="168">
        <v>0</v>
      </c>
      <c r="E109" s="169" t="s">
        <v>562</v>
      </c>
      <c r="F109" s="170" t="s">
        <v>563</v>
      </c>
      <c r="G109" s="164">
        <f t="shared" si="1"/>
        <v>0</v>
      </c>
      <c r="H109" s="165"/>
      <c r="I109" s="153" t="s">
        <v>449</v>
      </c>
    </row>
    <row r="110" spans="1:9" s="25" customFormat="1" ht="10.5" customHeight="1">
      <c r="A110" s="166"/>
      <c r="B110" s="155"/>
      <c r="C110" s="167"/>
      <c r="D110" s="168"/>
      <c r="E110" s="162" t="s">
        <v>138</v>
      </c>
      <c r="F110" s="170"/>
      <c r="G110" s="164">
        <f t="shared" si="1"/>
        <v>0</v>
      </c>
      <c r="H110" s="171"/>
      <c r="I110" s="153" t="s">
        <v>449</v>
      </c>
    </row>
    <row r="111" spans="1:9" s="24" customFormat="1" ht="27.6">
      <c r="A111" s="166">
        <v>2441</v>
      </c>
      <c r="B111" s="187" t="s">
        <v>280</v>
      </c>
      <c r="C111" s="173">
        <v>4</v>
      </c>
      <c r="D111" s="174">
        <v>1</v>
      </c>
      <c r="E111" s="162" t="s">
        <v>564</v>
      </c>
      <c r="F111" s="180" t="s">
        <v>565</v>
      </c>
      <c r="G111" s="164">
        <f t="shared" si="1"/>
        <v>0</v>
      </c>
      <c r="H111" s="165"/>
      <c r="I111" s="153" t="s">
        <v>449</v>
      </c>
    </row>
    <row r="112" spans="1:9" s="24" customFormat="1">
      <c r="A112" s="166">
        <v>2442</v>
      </c>
      <c r="B112" s="187" t="s">
        <v>280</v>
      </c>
      <c r="C112" s="173">
        <v>4</v>
      </c>
      <c r="D112" s="174">
        <v>2</v>
      </c>
      <c r="E112" s="162" t="s">
        <v>566</v>
      </c>
      <c r="F112" s="180" t="s">
        <v>567</v>
      </c>
      <c r="G112" s="164">
        <f t="shared" si="1"/>
        <v>0</v>
      </c>
      <c r="H112" s="165"/>
      <c r="I112" s="153" t="s">
        <v>449</v>
      </c>
    </row>
    <row r="113" spans="1:9" s="24" customFormat="1">
      <c r="A113" s="166">
        <v>2443</v>
      </c>
      <c r="B113" s="187" t="s">
        <v>280</v>
      </c>
      <c r="C113" s="173">
        <v>4</v>
      </c>
      <c r="D113" s="174">
        <v>3</v>
      </c>
      <c r="E113" s="162" t="s">
        <v>568</v>
      </c>
      <c r="F113" s="180" t="s">
        <v>569</v>
      </c>
      <c r="G113" s="164">
        <f t="shared" si="1"/>
        <v>0</v>
      </c>
      <c r="H113" s="165"/>
      <c r="I113" s="153" t="s">
        <v>449</v>
      </c>
    </row>
    <row r="114" spans="1:9" s="24" customFormat="1">
      <c r="A114" s="166">
        <v>2450</v>
      </c>
      <c r="B114" s="185" t="s">
        <v>280</v>
      </c>
      <c r="C114" s="167">
        <v>5</v>
      </c>
      <c r="D114" s="168">
        <v>0</v>
      </c>
      <c r="E114" s="169" t="s">
        <v>570</v>
      </c>
      <c r="F114" s="184" t="s">
        <v>571</v>
      </c>
      <c r="G114" s="152">
        <f t="shared" si="1"/>
        <v>34000</v>
      </c>
      <c r="H114" s="160">
        <f>H116</f>
        <v>34000</v>
      </c>
      <c r="I114" s="153" t="s">
        <v>449</v>
      </c>
    </row>
    <row r="115" spans="1:9" s="25" customFormat="1" ht="10.5" customHeight="1">
      <c r="A115" s="166"/>
      <c r="B115" s="155"/>
      <c r="C115" s="167"/>
      <c r="D115" s="168"/>
      <c r="E115" s="162" t="s">
        <v>138</v>
      </c>
      <c r="F115" s="170"/>
      <c r="G115" s="164">
        <f t="shared" si="1"/>
        <v>0</v>
      </c>
      <c r="H115" s="160"/>
      <c r="I115" s="153" t="s">
        <v>449</v>
      </c>
    </row>
    <row r="116" spans="1:9" s="24" customFormat="1">
      <c r="A116" s="166">
        <v>2451</v>
      </c>
      <c r="B116" s="187" t="s">
        <v>280</v>
      </c>
      <c r="C116" s="173">
        <v>5</v>
      </c>
      <c r="D116" s="174">
        <v>1</v>
      </c>
      <c r="E116" s="162" t="s">
        <v>572</v>
      </c>
      <c r="F116" s="180" t="s">
        <v>573</v>
      </c>
      <c r="G116" s="164">
        <f t="shared" si="1"/>
        <v>34000</v>
      </c>
      <c r="H116" s="179">
        <v>34000</v>
      </c>
      <c r="I116" s="153" t="s">
        <v>449</v>
      </c>
    </row>
    <row r="117" spans="1:9" s="24" customFormat="1">
      <c r="A117" s="166">
        <v>2452</v>
      </c>
      <c r="B117" s="187" t="s">
        <v>280</v>
      </c>
      <c r="C117" s="173">
        <v>5</v>
      </c>
      <c r="D117" s="174">
        <v>2</v>
      </c>
      <c r="E117" s="162" t="s">
        <v>574</v>
      </c>
      <c r="F117" s="180" t="s">
        <v>577</v>
      </c>
      <c r="G117" s="164">
        <f t="shared" si="1"/>
        <v>0</v>
      </c>
      <c r="H117" s="165"/>
      <c r="I117" s="153" t="s">
        <v>449</v>
      </c>
    </row>
    <row r="118" spans="1:9" s="24" customFormat="1">
      <c r="A118" s="166">
        <v>2453</v>
      </c>
      <c r="B118" s="187" t="s">
        <v>280</v>
      </c>
      <c r="C118" s="173">
        <v>5</v>
      </c>
      <c r="D118" s="174">
        <v>3</v>
      </c>
      <c r="E118" s="162" t="s">
        <v>578</v>
      </c>
      <c r="F118" s="180" t="s">
        <v>579</v>
      </c>
      <c r="G118" s="164">
        <f t="shared" si="1"/>
        <v>0</v>
      </c>
      <c r="H118" s="165"/>
      <c r="I118" s="153" t="s">
        <v>449</v>
      </c>
    </row>
    <row r="119" spans="1:9" s="24" customFormat="1">
      <c r="A119" s="166">
        <v>2454</v>
      </c>
      <c r="B119" s="187" t="s">
        <v>280</v>
      </c>
      <c r="C119" s="173">
        <v>5</v>
      </c>
      <c r="D119" s="174">
        <v>4</v>
      </c>
      <c r="E119" s="162" t="s">
        <v>580</v>
      </c>
      <c r="F119" s="180" t="s">
        <v>581</v>
      </c>
      <c r="G119" s="164">
        <f t="shared" si="1"/>
        <v>0</v>
      </c>
      <c r="H119" s="165"/>
      <c r="I119" s="153" t="s">
        <v>449</v>
      </c>
    </row>
    <row r="120" spans="1:9" s="24" customFormat="1">
      <c r="A120" s="166">
        <v>2455</v>
      </c>
      <c r="B120" s="187" t="s">
        <v>280</v>
      </c>
      <c r="C120" s="173">
        <v>5</v>
      </c>
      <c r="D120" s="174">
        <v>5</v>
      </c>
      <c r="E120" s="162" t="s">
        <v>582</v>
      </c>
      <c r="F120" s="180" t="s">
        <v>583</v>
      </c>
      <c r="G120" s="164">
        <f t="shared" si="1"/>
        <v>0</v>
      </c>
      <c r="H120" s="165"/>
      <c r="I120" s="153" t="s">
        <v>449</v>
      </c>
    </row>
    <row r="121" spans="1:9" s="24" customFormat="1">
      <c r="A121" s="166">
        <v>2460</v>
      </c>
      <c r="B121" s="185" t="s">
        <v>280</v>
      </c>
      <c r="C121" s="167">
        <v>6</v>
      </c>
      <c r="D121" s="168">
        <v>0</v>
      </c>
      <c r="E121" s="169" t="s">
        <v>584</v>
      </c>
      <c r="F121" s="170" t="s">
        <v>585</v>
      </c>
      <c r="G121" s="164">
        <f t="shared" si="1"/>
        <v>0</v>
      </c>
      <c r="H121" s="165"/>
      <c r="I121" s="153" t="s">
        <v>449</v>
      </c>
    </row>
    <row r="122" spans="1:9" s="25" customFormat="1" ht="10.5" customHeight="1">
      <c r="A122" s="166"/>
      <c r="B122" s="155"/>
      <c r="C122" s="167"/>
      <c r="D122" s="168"/>
      <c r="E122" s="162" t="s">
        <v>138</v>
      </c>
      <c r="F122" s="170"/>
      <c r="G122" s="164">
        <f t="shared" si="1"/>
        <v>0</v>
      </c>
      <c r="H122" s="171"/>
      <c r="I122" s="153" t="s">
        <v>449</v>
      </c>
    </row>
    <row r="123" spans="1:9" s="24" customFormat="1">
      <c r="A123" s="166">
        <v>2461</v>
      </c>
      <c r="B123" s="187" t="s">
        <v>280</v>
      </c>
      <c r="C123" s="173">
        <v>6</v>
      </c>
      <c r="D123" s="174">
        <v>1</v>
      </c>
      <c r="E123" s="162" t="s">
        <v>586</v>
      </c>
      <c r="F123" s="180" t="s">
        <v>585</v>
      </c>
      <c r="G123" s="164">
        <f t="shared" si="1"/>
        <v>0</v>
      </c>
      <c r="H123" s="165"/>
      <c r="I123" s="153" t="s">
        <v>449</v>
      </c>
    </row>
    <row r="124" spans="1:9" s="24" customFormat="1">
      <c r="A124" s="166">
        <v>2470</v>
      </c>
      <c r="B124" s="185" t="s">
        <v>280</v>
      </c>
      <c r="C124" s="167">
        <v>7</v>
      </c>
      <c r="D124" s="168">
        <v>0</v>
      </c>
      <c r="E124" s="169" t="s">
        <v>587</v>
      </c>
      <c r="F124" s="184" t="s">
        <v>588</v>
      </c>
      <c r="G124" s="164">
        <f t="shared" si="1"/>
        <v>0</v>
      </c>
      <c r="H124" s="165"/>
      <c r="I124" s="153" t="s">
        <v>449</v>
      </c>
    </row>
    <row r="125" spans="1:9" s="25" customFormat="1" ht="10.5" customHeight="1">
      <c r="A125" s="166"/>
      <c r="B125" s="155"/>
      <c r="C125" s="167"/>
      <c r="D125" s="168"/>
      <c r="E125" s="162" t="s">
        <v>138</v>
      </c>
      <c r="F125" s="170"/>
      <c r="G125" s="164">
        <f t="shared" si="1"/>
        <v>0</v>
      </c>
      <c r="H125" s="171"/>
      <c r="I125" s="153" t="s">
        <v>449</v>
      </c>
    </row>
    <row r="126" spans="1:9" s="24" customFormat="1" ht="22.8">
      <c r="A126" s="166">
        <v>2471</v>
      </c>
      <c r="B126" s="187" t="s">
        <v>280</v>
      </c>
      <c r="C126" s="173">
        <v>7</v>
      </c>
      <c r="D126" s="174">
        <v>1</v>
      </c>
      <c r="E126" s="162" t="s">
        <v>589</v>
      </c>
      <c r="F126" s="180" t="s">
        <v>590</v>
      </c>
      <c r="G126" s="164">
        <f t="shared" si="1"/>
        <v>0</v>
      </c>
      <c r="H126" s="165"/>
      <c r="I126" s="153" t="s">
        <v>449</v>
      </c>
    </row>
    <row r="127" spans="1:9" s="24" customFormat="1">
      <c r="A127" s="166">
        <v>2472</v>
      </c>
      <c r="B127" s="187" t="s">
        <v>280</v>
      </c>
      <c r="C127" s="173">
        <v>7</v>
      </c>
      <c r="D127" s="174">
        <v>2</v>
      </c>
      <c r="E127" s="162" t="s">
        <v>591</v>
      </c>
      <c r="F127" s="188" t="s">
        <v>592</v>
      </c>
      <c r="G127" s="164">
        <f t="shared" si="1"/>
        <v>0</v>
      </c>
      <c r="H127" s="165"/>
      <c r="I127" s="153" t="s">
        <v>449</v>
      </c>
    </row>
    <row r="128" spans="1:9" s="24" customFormat="1">
      <c r="A128" s="166">
        <v>2473</v>
      </c>
      <c r="B128" s="187" t="s">
        <v>280</v>
      </c>
      <c r="C128" s="173">
        <v>7</v>
      </c>
      <c r="D128" s="174">
        <v>3</v>
      </c>
      <c r="E128" s="162" t="s">
        <v>593</v>
      </c>
      <c r="F128" s="180" t="s">
        <v>594</v>
      </c>
      <c r="G128" s="164">
        <f t="shared" si="1"/>
        <v>0</v>
      </c>
      <c r="H128" s="165"/>
      <c r="I128" s="153" t="s">
        <v>449</v>
      </c>
    </row>
    <row r="129" spans="1:9" s="24" customFormat="1">
      <c r="A129" s="166">
        <v>2474</v>
      </c>
      <c r="B129" s="187" t="s">
        <v>280</v>
      </c>
      <c r="C129" s="173">
        <v>7</v>
      </c>
      <c r="D129" s="174">
        <v>4</v>
      </c>
      <c r="E129" s="162" t="s">
        <v>595</v>
      </c>
      <c r="F129" s="175" t="s">
        <v>596</v>
      </c>
      <c r="G129" s="164">
        <f t="shared" si="1"/>
        <v>0</v>
      </c>
      <c r="H129" s="165"/>
      <c r="I129" s="153" t="s">
        <v>449</v>
      </c>
    </row>
    <row r="130" spans="1:9" s="24" customFormat="1" ht="42.75" customHeight="1">
      <c r="A130" s="166">
        <v>2480</v>
      </c>
      <c r="B130" s="185" t="s">
        <v>280</v>
      </c>
      <c r="C130" s="167">
        <v>8</v>
      </c>
      <c r="D130" s="168">
        <v>0</v>
      </c>
      <c r="E130" s="169" t="s">
        <v>597</v>
      </c>
      <c r="F130" s="170" t="s">
        <v>598</v>
      </c>
      <c r="G130" s="164">
        <f t="shared" si="1"/>
        <v>0</v>
      </c>
      <c r="H130" s="165"/>
      <c r="I130" s="153" t="s">
        <v>449</v>
      </c>
    </row>
    <row r="131" spans="1:9" s="25" customFormat="1" ht="10.5" customHeight="1">
      <c r="A131" s="166"/>
      <c r="B131" s="155"/>
      <c r="C131" s="167"/>
      <c r="D131" s="168"/>
      <c r="E131" s="162" t="s">
        <v>138</v>
      </c>
      <c r="F131" s="170"/>
      <c r="G131" s="164">
        <f t="shared" si="1"/>
        <v>0</v>
      </c>
      <c r="H131" s="171"/>
      <c r="I131" s="153" t="s">
        <v>449</v>
      </c>
    </row>
    <row r="132" spans="1:9" s="24" customFormat="1" ht="34.200000000000003">
      <c r="A132" s="166">
        <v>2481</v>
      </c>
      <c r="B132" s="187" t="s">
        <v>280</v>
      </c>
      <c r="C132" s="173">
        <v>8</v>
      </c>
      <c r="D132" s="174">
        <v>1</v>
      </c>
      <c r="E132" s="162" t="s">
        <v>599</v>
      </c>
      <c r="F132" s="180" t="s">
        <v>600</v>
      </c>
      <c r="G132" s="164">
        <f t="shared" si="1"/>
        <v>0</v>
      </c>
      <c r="H132" s="165"/>
      <c r="I132" s="153" t="s">
        <v>449</v>
      </c>
    </row>
    <row r="133" spans="1:9" s="24" customFormat="1" ht="34.200000000000003">
      <c r="A133" s="166">
        <v>2482</v>
      </c>
      <c r="B133" s="187" t="s">
        <v>280</v>
      </c>
      <c r="C133" s="173">
        <v>8</v>
      </c>
      <c r="D133" s="174">
        <v>2</v>
      </c>
      <c r="E133" s="162" t="s">
        <v>601</v>
      </c>
      <c r="F133" s="180" t="s">
        <v>602</v>
      </c>
      <c r="G133" s="164">
        <f t="shared" si="1"/>
        <v>0</v>
      </c>
      <c r="H133" s="165"/>
      <c r="I133" s="153" t="s">
        <v>449</v>
      </c>
    </row>
    <row r="134" spans="1:9" s="24" customFormat="1" ht="22.8">
      <c r="A134" s="166">
        <v>2483</v>
      </c>
      <c r="B134" s="187" t="s">
        <v>280</v>
      </c>
      <c r="C134" s="173">
        <v>8</v>
      </c>
      <c r="D134" s="174">
        <v>3</v>
      </c>
      <c r="E134" s="162" t="s">
        <v>603</v>
      </c>
      <c r="F134" s="180" t="s">
        <v>604</v>
      </c>
      <c r="G134" s="164">
        <f t="shared" si="1"/>
        <v>0</v>
      </c>
      <c r="H134" s="165"/>
      <c r="I134" s="153" t="s">
        <v>449</v>
      </c>
    </row>
    <row r="135" spans="1:9" s="24" customFormat="1" ht="37.5" customHeight="1">
      <c r="A135" s="166">
        <v>2484</v>
      </c>
      <c r="B135" s="187" t="s">
        <v>280</v>
      </c>
      <c r="C135" s="173">
        <v>8</v>
      </c>
      <c r="D135" s="174">
        <v>4</v>
      </c>
      <c r="E135" s="162" t="s">
        <v>623</v>
      </c>
      <c r="F135" s="180" t="s">
        <v>624</v>
      </c>
      <c r="G135" s="164">
        <f t="shared" si="1"/>
        <v>0</v>
      </c>
      <c r="H135" s="165"/>
      <c r="I135" s="153" t="s">
        <v>449</v>
      </c>
    </row>
    <row r="136" spans="1:9" s="24" customFormat="1" ht="22.8">
      <c r="A136" s="166">
        <v>2485</v>
      </c>
      <c r="B136" s="187" t="s">
        <v>280</v>
      </c>
      <c r="C136" s="173">
        <v>8</v>
      </c>
      <c r="D136" s="174">
        <v>5</v>
      </c>
      <c r="E136" s="162" t="s">
        <v>625</v>
      </c>
      <c r="F136" s="180" t="s">
        <v>626</v>
      </c>
      <c r="G136" s="164">
        <f t="shared" si="1"/>
        <v>0</v>
      </c>
      <c r="H136" s="165"/>
      <c r="I136" s="153" t="s">
        <v>449</v>
      </c>
    </row>
    <row r="137" spans="1:9" s="24" customFormat="1" ht="22.8">
      <c r="A137" s="166">
        <v>2486</v>
      </c>
      <c r="B137" s="187" t="s">
        <v>280</v>
      </c>
      <c r="C137" s="173">
        <v>8</v>
      </c>
      <c r="D137" s="174">
        <v>6</v>
      </c>
      <c r="E137" s="162" t="s">
        <v>627</v>
      </c>
      <c r="F137" s="180" t="s">
        <v>628</v>
      </c>
      <c r="G137" s="164">
        <f t="shared" ref="G137:G200" si="2">H137</f>
        <v>0</v>
      </c>
      <c r="H137" s="165"/>
      <c r="I137" s="153" t="s">
        <v>449</v>
      </c>
    </row>
    <row r="138" spans="1:9" s="24" customFormat="1" ht="22.8">
      <c r="A138" s="166">
        <v>2487</v>
      </c>
      <c r="B138" s="187" t="s">
        <v>280</v>
      </c>
      <c r="C138" s="173">
        <v>8</v>
      </c>
      <c r="D138" s="174">
        <v>7</v>
      </c>
      <c r="E138" s="162" t="s">
        <v>630</v>
      </c>
      <c r="F138" s="180" t="s">
        <v>631</v>
      </c>
      <c r="G138" s="164">
        <f t="shared" si="2"/>
        <v>0</v>
      </c>
      <c r="H138" s="165"/>
      <c r="I138" s="153" t="s">
        <v>449</v>
      </c>
    </row>
    <row r="139" spans="1:9" s="24" customFormat="1" ht="22.8">
      <c r="A139" s="166">
        <v>2490</v>
      </c>
      <c r="B139" s="185" t="s">
        <v>280</v>
      </c>
      <c r="C139" s="167">
        <v>9</v>
      </c>
      <c r="D139" s="168">
        <v>0</v>
      </c>
      <c r="E139" s="169" t="s">
        <v>632</v>
      </c>
      <c r="F139" s="170" t="s">
        <v>633</v>
      </c>
      <c r="G139" s="164">
        <f t="shared" si="2"/>
        <v>0</v>
      </c>
      <c r="H139" s="165"/>
      <c r="I139" s="153" t="s">
        <v>449</v>
      </c>
    </row>
    <row r="140" spans="1:9" s="25" customFormat="1" ht="10.5" customHeight="1">
      <c r="A140" s="166"/>
      <c r="B140" s="155"/>
      <c r="C140" s="167"/>
      <c r="D140" s="168"/>
      <c r="E140" s="162" t="s">
        <v>138</v>
      </c>
      <c r="F140" s="170"/>
      <c r="G140" s="164">
        <f t="shared" si="2"/>
        <v>0</v>
      </c>
      <c r="H140" s="171"/>
      <c r="I140" s="153" t="s">
        <v>449</v>
      </c>
    </row>
    <row r="141" spans="1:9" s="24" customFormat="1" ht="22.8">
      <c r="A141" s="166">
        <v>2491</v>
      </c>
      <c r="B141" s="187" t="s">
        <v>280</v>
      </c>
      <c r="C141" s="173">
        <v>9</v>
      </c>
      <c r="D141" s="174">
        <v>1</v>
      </c>
      <c r="E141" s="162" t="s">
        <v>632</v>
      </c>
      <c r="F141" s="180" t="s">
        <v>634</v>
      </c>
      <c r="G141" s="164">
        <f t="shared" si="2"/>
        <v>0</v>
      </c>
      <c r="H141" s="165"/>
      <c r="I141" s="153" t="s">
        <v>449</v>
      </c>
    </row>
    <row r="142" spans="1:9" s="23" customFormat="1" ht="34.5" customHeight="1">
      <c r="A142" s="182">
        <v>2500</v>
      </c>
      <c r="B142" s="185" t="s">
        <v>282</v>
      </c>
      <c r="C142" s="167">
        <v>0</v>
      </c>
      <c r="D142" s="168">
        <v>0</v>
      </c>
      <c r="E142" s="186" t="s">
        <v>923</v>
      </c>
      <c r="F142" s="183" t="s">
        <v>635</v>
      </c>
      <c r="G142" s="152">
        <f t="shared" si="2"/>
        <v>19275.221000000001</v>
      </c>
      <c r="H142" s="160">
        <f>H144+H159</f>
        <v>19275.221000000001</v>
      </c>
      <c r="I142" s="153" t="s">
        <v>449</v>
      </c>
    </row>
    <row r="143" spans="1:9" s="24" customFormat="1" ht="11.25" customHeight="1">
      <c r="A143" s="161"/>
      <c r="B143" s="155"/>
      <c r="C143" s="156"/>
      <c r="D143" s="157"/>
      <c r="E143" s="162" t="s">
        <v>137</v>
      </c>
      <c r="F143" s="163"/>
      <c r="G143" s="164">
        <f t="shared" si="2"/>
        <v>0</v>
      </c>
      <c r="H143" s="165"/>
      <c r="I143" s="153" t="s">
        <v>449</v>
      </c>
    </row>
    <row r="144" spans="1:9" s="24" customFormat="1">
      <c r="A144" s="166">
        <v>2510</v>
      </c>
      <c r="B144" s="185" t="s">
        <v>282</v>
      </c>
      <c r="C144" s="167">
        <v>1</v>
      </c>
      <c r="D144" s="168">
        <v>0</v>
      </c>
      <c r="E144" s="169" t="s">
        <v>636</v>
      </c>
      <c r="F144" s="170" t="s">
        <v>637</v>
      </c>
      <c r="G144" s="152">
        <f t="shared" si="2"/>
        <v>15610</v>
      </c>
      <c r="H144" s="160">
        <f>H146</f>
        <v>15610</v>
      </c>
      <c r="I144" s="153" t="s">
        <v>449</v>
      </c>
    </row>
    <row r="145" spans="1:9" s="25" customFormat="1" ht="10.5" customHeight="1">
      <c r="A145" s="166"/>
      <c r="B145" s="155"/>
      <c r="C145" s="167"/>
      <c r="D145" s="168"/>
      <c r="E145" s="162" t="s">
        <v>138</v>
      </c>
      <c r="F145" s="170"/>
      <c r="G145" s="164">
        <f t="shared" si="2"/>
        <v>0</v>
      </c>
      <c r="H145" s="171"/>
      <c r="I145" s="153" t="s">
        <v>449</v>
      </c>
    </row>
    <row r="146" spans="1:9" s="24" customFormat="1">
      <c r="A146" s="166">
        <v>2511</v>
      </c>
      <c r="B146" s="187" t="s">
        <v>282</v>
      </c>
      <c r="C146" s="173">
        <v>1</v>
      </c>
      <c r="D146" s="174">
        <v>1</v>
      </c>
      <c r="E146" s="162" t="s">
        <v>636</v>
      </c>
      <c r="F146" s="180" t="s">
        <v>638</v>
      </c>
      <c r="G146" s="164">
        <f t="shared" si="2"/>
        <v>15610</v>
      </c>
      <c r="H146" s="179">
        <v>15610</v>
      </c>
      <c r="I146" s="153" t="s">
        <v>449</v>
      </c>
    </row>
    <row r="147" spans="1:9" s="24" customFormat="1">
      <c r="A147" s="166">
        <v>2520</v>
      </c>
      <c r="B147" s="185" t="s">
        <v>282</v>
      </c>
      <c r="C147" s="167">
        <v>2</v>
      </c>
      <c r="D147" s="168">
        <v>0</v>
      </c>
      <c r="E147" s="169" t="s">
        <v>639</v>
      </c>
      <c r="F147" s="170" t="s">
        <v>640</v>
      </c>
      <c r="G147" s="164">
        <f t="shared" si="2"/>
        <v>0</v>
      </c>
      <c r="H147" s="165"/>
      <c r="I147" s="153" t="s">
        <v>449</v>
      </c>
    </row>
    <row r="148" spans="1:9" s="25" customFormat="1" ht="10.5" customHeight="1">
      <c r="A148" s="166"/>
      <c r="B148" s="155"/>
      <c r="C148" s="167"/>
      <c r="D148" s="168"/>
      <c r="E148" s="162" t="s">
        <v>138</v>
      </c>
      <c r="F148" s="170"/>
      <c r="G148" s="164">
        <f t="shared" si="2"/>
        <v>0</v>
      </c>
      <c r="H148" s="171"/>
      <c r="I148" s="153" t="s">
        <v>449</v>
      </c>
    </row>
    <row r="149" spans="1:9" s="24" customFormat="1">
      <c r="A149" s="166">
        <v>2521</v>
      </c>
      <c r="B149" s="187" t="s">
        <v>282</v>
      </c>
      <c r="C149" s="173">
        <v>2</v>
      </c>
      <c r="D149" s="174">
        <v>1</v>
      </c>
      <c r="E149" s="162" t="s">
        <v>641</v>
      </c>
      <c r="F149" s="180" t="s">
        <v>642</v>
      </c>
      <c r="G149" s="164">
        <f t="shared" si="2"/>
        <v>0</v>
      </c>
      <c r="H149" s="165"/>
      <c r="I149" s="153" t="s">
        <v>449</v>
      </c>
    </row>
    <row r="150" spans="1:9" s="24" customFormat="1">
      <c r="A150" s="166">
        <v>2530</v>
      </c>
      <c r="B150" s="185" t="s">
        <v>282</v>
      </c>
      <c r="C150" s="167">
        <v>3</v>
      </c>
      <c r="D150" s="168">
        <v>0</v>
      </c>
      <c r="E150" s="169" t="s">
        <v>643</v>
      </c>
      <c r="F150" s="170" t="s">
        <v>644</v>
      </c>
      <c r="G150" s="164">
        <f t="shared" si="2"/>
        <v>0</v>
      </c>
      <c r="H150" s="165"/>
      <c r="I150" s="153" t="s">
        <v>449</v>
      </c>
    </row>
    <row r="151" spans="1:9" s="25" customFormat="1" ht="10.5" customHeight="1">
      <c r="A151" s="166"/>
      <c r="B151" s="155"/>
      <c r="C151" s="167"/>
      <c r="D151" s="168"/>
      <c r="E151" s="162" t="s">
        <v>138</v>
      </c>
      <c r="F151" s="170"/>
      <c r="G151" s="164">
        <f t="shared" si="2"/>
        <v>0</v>
      </c>
      <c r="H151" s="171"/>
      <c r="I151" s="153" t="s">
        <v>449</v>
      </c>
    </row>
    <row r="152" spans="1:9" s="24" customFormat="1">
      <c r="A152" s="166">
        <v>2531</v>
      </c>
      <c r="B152" s="187" t="s">
        <v>282</v>
      </c>
      <c r="C152" s="173">
        <v>3</v>
      </c>
      <c r="D152" s="174">
        <v>1</v>
      </c>
      <c r="E152" s="162" t="s">
        <v>643</v>
      </c>
      <c r="F152" s="180" t="s">
        <v>645</v>
      </c>
      <c r="G152" s="164">
        <f t="shared" si="2"/>
        <v>0</v>
      </c>
      <c r="H152" s="165"/>
      <c r="I152" s="153" t="s">
        <v>449</v>
      </c>
    </row>
    <row r="153" spans="1:9" s="24" customFormat="1" ht="22.8">
      <c r="A153" s="166">
        <v>2540</v>
      </c>
      <c r="B153" s="185" t="s">
        <v>282</v>
      </c>
      <c r="C153" s="167">
        <v>4</v>
      </c>
      <c r="D153" s="168">
        <v>0</v>
      </c>
      <c r="E153" s="169" t="s">
        <v>646</v>
      </c>
      <c r="F153" s="170" t="s">
        <v>647</v>
      </c>
      <c r="G153" s="164">
        <f t="shared" si="2"/>
        <v>0</v>
      </c>
      <c r="H153" s="165"/>
      <c r="I153" s="153" t="s">
        <v>449</v>
      </c>
    </row>
    <row r="154" spans="1:9" s="25" customFormat="1" ht="10.5" customHeight="1">
      <c r="A154" s="166"/>
      <c r="B154" s="155"/>
      <c r="C154" s="167"/>
      <c r="D154" s="168"/>
      <c r="E154" s="162" t="s">
        <v>138</v>
      </c>
      <c r="F154" s="170"/>
      <c r="G154" s="164">
        <f t="shared" si="2"/>
        <v>0</v>
      </c>
      <c r="H154" s="171"/>
      <c r="I154" s="153" t="s">
        <v>449</v>
      </c>
    </row>
    <row r="155" spans="1:9" s="24" customFormat="1" ht="17.25" customHeight="1">
      <c r="A155" s="166">
        <v>2541</v>
      </c>
      <c r="B155" s="187" t="s">
        <v>282</v>
      </c>
      <c r="C155" s="173">
        <v>4</v>
      </c>
      <c r="D155" s="174">
        <v>1</v>
      </c>
      <c r="E155" s="162" t="s">
        <v>646</v>
      </c>
      <c r="F155" s="180" t="s">
        <v>648</v>
      </c>
      <c r="G155" s="164">
        <f t="shared" si="2"/>
        <v>0</v>
      </c>
      <c r="H155" s="165"/>
      <c r="I155" s="153" t="s">
        <v>449</v>
      </c>
    </row>
    <row r="156" spans="1:9" s="24" customFormat="1" ht="27" customHeight="1">
      <c r="A156" s="166">
        <v>2550</v>
      </c>
      <c r="B156" s="185" t="s">
        <v>282</v>
      </c>
      <c r="C156" s="167">
        <v>5</v>
      </c>
      <c r="D156" s="168">
        <v>0</v>
      </c>
      <c r="E156" s="169" t="s">
        <v>649</v>
      </c>
      <c r="F156" s="170" t="s">
        <v>650</v>
      </c>
      <c r="G156" s="164">
        <f t="shared" si="2"/>
        <v>0</v>
      </c>
      <c r="H156" s="165"/>
      <c r="I156" s="153" t="s">
        <v>449</v>
      </c>
    </row>
    <row r="157" spans="1:9" s="25" customFormat="1" ht="10.5" customHeight="1">
      <c r="A157" s="166"/>
      <c r="B157" s="155"/>
      <c r="C157" s="167"/>
      <c r="D157" s="168"/>
      <c r="E157" s="162" t="s">
        <v>138</v>
      </c>
      <c r="F157" s="170"/>
      <c r="G157" s="164">
        <f t="shared" si="2"/>
        <v>0</v>
      </c>
      <c r="H157" s="171"/>
      <c r="I157" s="153" t="s">
        <v>449</v>
      </c>
    </row>
    <row r="158" spans="1:9" s="24" customFormat="1" ht="22.8">
      <c r="A158" s="166">
        <v>2551</v>
      </c>
      <c r="B158" s="187" t="s">
        <v>282</v>
      </c>
      <c r="C158" s="173">
        <v>5</v>
      </c>
      <c r="D158" s="174">
        <v>1</v>
      </c>
      <c r="E158" s="162" t="s">
        <v>649</v>
      </c>
      <c r="F158" s="180" t="s">
        <v>651</v>
      </c>
      <c r="G158" s="164">
        <f t="shared" si="2"/>
        <v>0</v>
      </c>
      <c r="H158" s="165"/>
      <c r="I158" s="153" t="s">
        <v>449</v>
      </c>
    </row>
    <row r="159" spans="1:9" s="24" customFormat="1" ht="27.6">
      <c r="A159" s="166">
        <v>2560</v>
      </c>
      <c r="B159" s="185" t="s">
        <v>282</v>
      </c>
      <c r="C159" s="167">
        <v>6</v>
      </c>
      <c r="D159" s="168">
        <v>0</v>
      </c>
      <c r="E159" s="169" t="s">
        <v>652</v>
      </c>
      <c r="F159" s="170" t="s">
        <v>653</v>
      </c>
      <c r="G159" s="152">
        <f t="shared" si="2"/>
        <v>3665.221</v>
      </c>
      <c r="H159" s="171">
        <f>H161</f>
        <v>3665.221</v>
      </c>
      <c r="I159" s="153" t="s">
        <v>449</v>
      </c>
    </row>
    <row r="160" spans="1:9" s="25" customFormat="1" ht="10.5" customHeight="1">
      <c r="A160" s="166"/>
      <c r="B160" s="155"/>
      <c r="C160" s="167"/>
      <c r="D160" s="168"/>
      <c r="E160" s="162" t="s">
        <v>138</v>
      </c>
      <c r="F160" s="170"/>
      <c r="G160" s="164">
        <f t="shared" si="2"/>
        <v>0</v>
      </c>
      <c r="H160" s="171"/>
      <c r="I160" s="153" t="s">
        <v>449</v>
      </c>
    </row>
    <row r="161" spans="1:9" s="24" customFormat="1" ht="22.8">
      <c r="A161" s="166">
        <v>2561</v>
      </c>
      <c r="B161" s="187" t="s">
        <v>282</v>
      </c>
      <c r="C161" s="173">
        <v>6</v>
      </c>
      <c r="D161" s="174">
        <v>1</v>
      </c>
      <c r="E161" s="162" t="s">
        <v>652</v>
      </c>
      <c r="F161" s="180" t="s">
        <v>654</v>
      </c>
      <c r="G161" s="164">
        <f t="shared" si="2"/>
        <v>3665.221</v>
      </c>
      <c r="H161" s="165">
        <v>3665.221</v>
      </c>
      <c r="I161" s="153" t="s">
        <v>449</v>
      </c>
    </row>
    <row r="162" spans="1:9" s="23" customFormat="1" ht="44.25" customHeight="1">
      <c r="A162" s="182">
        <v>2600</v>
      </c>
      <c r="B162" s="185" t="s">
        <v>283</v>
      </c>
      <c r="C162" s="167">
        <v>0</v>
      </c>
      <c r="D162" s="168">
        <v>0</v>
      </c>
      <c r="E162" s="186" t="s">
        <v>924</v>
      </c>
      <c r="F162" s="183" t="s">
        <v>655</v>
      </c>
      <c r="G162" s="152">
        <f t="shared" si="2"/>
        <v>20493.165999999997</v>
      </c>
      <c r="H162" s="160">
        <f>H170+H173+H179</f>
        <v>20493.165999999997</v>
      </c>
      <c r="I162" s="153" t="s">
        <v>449</v>
      </c>
    </row>
    <row r="163" spans="1:9" s="24" customFormat="1" ht="11.25" customHeight="1">
      <c r="A163" s="161"/>
      <c r="B163" s="155"/>
      <c r="C163" s="156"/>
      <c r="D163" s="157"/>
      <c r="E163" s="162" t="s">
        <v>137</v>
      </c>
      <c r="F163" s="163"/>
      <c r="G163" s="164">
        <f t="shared" si="2"/>
        <v>0</v>
      </c>
      <c r="H163" s="165"/>
      <c r="I163" s="153" t="s">
        <v>449</v>
      </c>
    </row>
    <row r="164" spans="1:9" s="24" customFormat="1">
      <c r="A164" s="166">
        <v>2610</v>
      </c>
      <c r="B164" s="185" t="s">
        <v>283</v>
      </c>
      <c r="C164" s="167">
        <v>1</v>
      </c>
      <c r="D164" s="168">
        <v>0</v>
      </c>
      <c r="E164" s="169" t="s">
        <v>656</v>
      </c>
      <c r="F164" s="170" t="s">
        <v>657</v>
      </c>
      <c r="G164" s="164">
        <f t="shared" si="2"/>
        <v>0</v>
      </c>
      <c r="H164" s="165"/>
      <c r="I164" s="153" t="s">
        <v>449</v>
      </c>
    </row>
    <row r="165" spans="1:9" s="25" customFormat="1" ht="10.5" customHeight="1">
      <c r="A165" s="166"/>
      <c r="B165" s="155"/>
      <c r="C165" s="167"/>
      <c r="D165" s="168"/>
      <c r="E165" s="162" t="s">
        <v>138</v>
      </c>
      <c r="F165" s="170"/>
      <c r="G165" s="164">
        <f t="shared" si="2"/>
        <v>0</v>
      </c>
      <c r="H165" s="171"/>
      <c r="I165" s="153" t="s">
        <v>449</v>
      </c>
    </row>
    <row r="166" spans="1:9" s="24" customFormat="1">
      <c r="A166" s="166">
        <v>2611</v>
      </c>
      <c r="B166" s="187" t="s">
        <v>283</v>
      </c>
      <c r="C166" s="173">
        <v>1</v>
      </c>
      <c r="D166" s="174">
        <v>1</v>
      </c>
      <c r="E166" s="162" t="s">
        <v>658</v>
      </c>
      <c r="F166" s="180" t="s">
        <v>659</v>
      </c>
      <c r="G166" s="164">
        <f t="shared" si="2"/>
        <v>0</v>
      </c>
      <c r="H166" s="165"/>
      <c r="I166" s="153" t="s">
        <v>449</v>
      </c>
    </row>
    <row r="167" spans="1:9" s="24" customFormat="1">
      <c r="A167" s="166">
        <v>2620</v>
      </c>
      <c r="B167" s="185" t="s">
        <v>283</v>
      </c>
      <c r="C167" s="167">
        <v>2</v>
      </c>
      <c r="D167" s="168">
        <v>0</v>
      </c>
      <c r="E167" s="169" t="s">
        <v>660</v>
      </c>
      <c r="F167" s="170" t="s">
        <v>661</v>
      </c>
      <c r="G167" s="164">
        <f t="shared" si="2"/>
        <v>0</v>
      </c>
      <c r="H167" s="165"/>
      <c r="I167" s="153" t="s">
        <v>449</v>
      </c>
    </row>
    <row r="168" spans="1:9" s="25" customFormat="1" ht="10.5" customHeight="1">
      <c r="A168" s="166"/>
      <c r="B168" s="155"/>
      <c r="C168" s="167"/>
      <c r="D168" s="168"/>
      <c r="E168" s="162" t="s">
        <v>138</v>
      </c>
      <c r="F168" s="170"/>
      <c r="G168" s="164">
        <f t="shared" si="2"/>
        <v>0</v>
      </c>
      <c r="H168" s="171"/>
      <c r="I168" s="153" t="s">
        <v>449</v>
      </c>
    </row>
    <row r="169" spans="1:9" s="24" customFormat="1">
      <c r="A169" s="166">
        <v>2621</v>
      </c>
      <c r="B169" s="187" t="s">
        <v>283</v>
      </c>
      <c r="C169" s="173">
        <v>2</v>
      </c>
      <c r="D169" s="174">
        <v>1</v>
      </c>
      <c r="E169" s="162" t="s">
        <v>660</v>
      </c>
      <c r="F169" s="180" t="s">
        <v>662</v>
      </c>
      <c r="G169" s="164">
        <f t="shared" si="2"/>
        <v>0</v>
      </c>
      <c r="H169" s="165"/>
      <c r="I169" s="153" t="s">
        <v>449</v>
      </c>
    </row>
    <row r="170" spans="1:9" s="24" customFormat="1">
      <c r="A170" s="166">
        <v>2630</v>
      </c>
      <c r="B170" s="185" t="s">
        <v>283</v>
      </c>
      <c r="C170" s="167">
        <v>3</v>
      </c>
      <c r="D170" s="168">
        <v>0</v>
      </c>
      <c r="E170" s="169" t="s">
        <v>663</v>
      </c>
      <c r="F170" s="170" t="s">
        <v>664</v>
      </c>
      <c r="G170" s="152">
        <f t="shared" si="2"/>
        <v>8500</v>
      </c>
      <c r="H170" s="160">
        <f>H172</f>
        <v>8500</v>
      </c>
      <c r="I170" s="153" t="s">
        <v>449</v>
      </c>
    </row>
    <row r="171" spans="1:9" s="25" customFormat="1" ht="10.5" customHeight="1">
      <c r="A171" s="166"/>
      <c r="B171" s="155"/>
      <c r="C171" s="167"/>
      <c r="D171" s="168"/>
      <c r="E171" s="162" t="s">
        <v>138</v>
      </c>
      <c r="F171" s="170"/>
      <c r="G171" s="164">
        <f t="shared" si="2"/>
        <v>0</v>
      </c>
      <c r="H171" s="171"/>
      <c r="I171" s="153" t="s">
        <v>449</v>
      </c>
    </row>
    <row r="172" spans="1:9" s="24" customFormat="1">
      <c r="A172" s="166">
        <v>2631</v>
      </c>
      <c r="B172" s="187" t="s">
        <v>283</v>
      </c>
      <c r="C172" s="173">
        <v>3</v>
      </c>
      <c r="D172" s="174">
        <v>1</v>
      </c>
      <c r="E172" s="162" t="s">
        <v>665</v>
      </c>
      <c r="F172" s="189" t="s">
        <v>666</v>
      </c>
      <c r="G172" s="164">
        <f t="shared" si="2"/>
        <v>8500</v>
      </c>
      <c r="H172" s="179">
        <v>8500</v>
      </c>
      <c r="I172" s="153" t="s">
        <v>449</v>
      </c>
    </row>
    <row r="173" spans="1:9" s="24" customFormat="1">
      <c r="A173" s="166">
        <v>2640</v>
      </c>
      <c r="B173" s="185" t="s">
        <v>283</v>
      </c>
      <c r="C173" s="167">
        <v>4</v>
      </c>
      <c r="D173" s="168">
        <v>0</v>
      </c>
      <c r="E173" s="169" t="s">
        <v>667</v>
      </c>
      <c r="F173" s="170" t="s">
        <v>668</v>
      </c>
      <c r="G173" s="152">
        <f t="shared" si="2"/>
        <v>10493.165999999999</v>
      </c>
      <c r="H173" s="160">
        <f>H175</f>
        <v>10493.165999999999</v>
      </c>
      <c r="I173" s="153" t="s">
        <v>449</v>
      </c>
    </row>
    <row r="174" spans="1:9" s="25" customFormat="1" ht="10.5" customHeight="1">
      <c r="A174" s="166"/>
      <c r="B174" s="155"/>
      <c r="C174" s="167"/>
      <c r="D174" s="168"/>
      <c r="E174" s="162" t="s">
        <v>138</v>
      </c>
      <c r="F174" s="170"/>
      <c r="G174" s="164">
        <f t="shared" si="2"/>
        <v>0</v>
      </c>
      <c r="H174" s="190"/>
      <c r="I174" s="153" t="s">
        <v>449</v>
      </c>
    </row>
    <row r="175" spans="1:9" s="24" customFormat="1">
      <c r="A175" s="166">
        <v>2641</v>
      </c>
      <c r="B175" s="187" t="s">
        <v>283</v>
      </c>
      <c r="C175" s="173">
        <v>4</v>
      </c>
      <c r="D175" s="174">
        <v>1</v>
      </c>
      <c r="E175" s="162" t="s">
        <v>669</v>
      </c>
      <c r="F175" s="180" t="s">
        <v>670</v>
      </c>
      <c r="G175" s="164">
        <f t="shared" si="2"/>
        <v>10493.165999999999</v>
      </c>
      <c r="H175" s="179">
        <v>10493.165999999999</v>
      </c>
      <c r="I175" s="153" t="s">
        <v>449</v>
      </c>
    </row>
    <row r="176" spans="1:9" s="24" customFormat="1" ht="34.200000000000003">
      <c r="A176" s="166">
        <v>2650</v>
      </c>
      <c r="B176" s="185" t="s">
        <v>283</v>
      </c>
      <c r="C176" s="167">
        <v>5</v>
      </c>
      <c r="D176" s="168">
        <v>0</v>
      </c>
      <c r="E176" s="169" t="s">
        <v>674</v>
      </c>
      <c r="F176" s="170" t="s">
        <v>675</v>
      </c>
      <c r="G176" s="164">
        <f t="shared" si="2"/>
        <v>0</v>
      </c>
      <c r="H176" s="165"/>
      <c r="I176" s="153" t="s">
        <v>449</v>
      </c>
    </row>
    <row r="177" spans="1:9" s="25" customFormat="1" ht="10.5" customHeight="1">
      <c r="A177" s="166"/>
      <c r="B177" s="155"/>
      <c r="C177" s="167"/>
      <c r="D177" s="168"/>
      <c r="E177" s="162" t="s">
        <v>138</v>
      </c>
      <c r="F177" s="170"/>
      <c r="G177" s="164">
        <f t="shared" si="2"/>
        <v>0</v>
      </c>
      <c r="H177" s="171"/>
      <c r="I177" s="153" t="s">
        <v>449</v>
      </c>
    </row>
    <row r="178" spans="1:9" s="24" customFormat="1" ht="34.200000000000003">
      <c r="A178" s="166">
        <v>2651</v>
      </c>
      <c r="B178" s="187" t="s">
        <v>283</v>
      </c>
      <c r="C178" s="173">
        <v>5</v>
      </c>
      <c r="D178" s="174">
        <v>1</v>
      </c>
      <c r="E178" s="162" t="s">
        <v>674</v>
      </c>
      <c r="F178" s="180" t="s">
        <v>676</v>
      </c>
      <c r="G178" s="164">
        <f t="shared" si="2"/>
        <v>0</v>
      </c>
      <c r="H178" s="165"/>
      <c r="I178" s="153" t="s">
        <v>449</v>
      </c>
    </row>
    <row r="179" spans="1:9" s="24" customFormat="1" ht="27.6">
      <c r="A179" s="166">
        <v>2660</v>
      </c>
      <c r="B179" s="185" t="s">
        <v>283</v>
      </c>
      <c r="C179" s="167">
        <v>6</v>
      </c>
      <c r="D179" s="168">
        <v>0</v>
      </c>
      <c r="E179" s="169" t="s">
        <v>677</v>
      </c>
      <c r="F179" s="184" t="s">
        <v>678</v>
      </c>
      <c r="G179" s="152">
        <f t="shared" si="2"/>
        <v>1500</v>
      </c>
      <c r="H179" s="160">
        <f>H181</f>
        <v>1500</v>
      </c>
      <c r="I179" s="153" t="s">
        <v>449</v>
      </c>
    </row>
    <row r="180" spans="1:9" s="25" customFormat="1" ht="10.5" customHeight="1">
      <c r="A180" s="166"/>
      <c r="B180" s="155"/>
      <c r="C180" s="167"/>
      <c r="D180" s="168"/>
      <c r="E180" s="162" t="s">
        <v>138</v>
      </c>
      <c r="F180" s="170"/>
      <c r="G180" s="164">
        <f t="shared" si="2"/>
        <v>0</v>
      </c>
      <c r="H180" s="171"/>
      <c r="I180" s="153" t="s">
        <v>449</v>
      </c>
    </row>
    <row r="181" spans="1:9" s="24" customFormat="1" ht="27.6">
      <c r="A181" s="166">
        <v>2661</v>
      </c>
      <c r="B181" s="187" t="s">
        <v>283</v>
      </c>
      <c r="C181" s="173">
        <v>6</v>
      </c>
      <c r="D181" s="174">
        <v>1</v>
      </c>
      <c r="E181" s="162" t="s">
        <v>677</v>
      </c>
      <c r="F181" s="180" t="s">
        <v>679</v>
      </c>
      <c r="G181" s="164">
        <f t="shared" si="2"/>
        <v>1500</v>
      </c>
      <c r="H181" s="179">
        <v>1500</v>
      </c>
      <c r="I181" s="153" t="s">
        <v>449</v>
      </c>
    </row>
    <row r="182" spans="1:9" s="23" customFormat="1" ht="36" customHeight="1">
      <c r="A182" s="182">
        <v>2700</v>
      </c>
      <c r="B182" s="185" t="s">
        <v>284</v>
      </c>
      <c r="C182" s="167">
        <v>0</v>
      </c>
      <c r="D182" s="168">
        <v>0</v>
      </c>
      <c r="E182" s="186" t="s">
        <v>925</v>
      </c>
      <c r="F182" s="183" t="s">
        <v>680</v>
      </c>
      <c r="G182" s="164">
        <f t="shared" si="2"/>
        <v>0</v>
      </c>
      <c r="H182" s="165"/>
      <c r="I182" s="153" t="s">
        <v>449</v>
      </c>
    </row>
    <row r="183" spans="1:9" s="24" customFormat="1" ht="11.25" customHeight="1">
      <c r="A183" s="161"/>
      <c r="B183" s="155"/>
      <c r="C183" s="156"/>
      <c r="D183" s="157"/>
      <c r="E183" s="162" t="s">
        <v>137</v>
      </c>
      <c r="F183" s="163"/>
      <c r="G183" s="164">
        <f t="shared" si="2"/>
        <v>0</v>
      </c>
      <c r="H183" s="165"/>
      <c r="I183" s="153" t="s">
        <v>449</v>
      </c>
    </row>
    <row r="184" spans="1:9" s="24" customFormat="1" ht="22.8">
      <c r="A184" s="166">
        <v>2710</v>
      </c>
      <c r="B184" s="185" t="s">
        <v>284</v>
      </c>
      <c r="C184" s="167">
        <v>1</v>
      </c>
      <c r="D184" s="168">
        <v>0</v>
      </c>
      <c r="E184" s="169" t="s">
        <v>681</v>
      </c>
      <c r="F184" s="170" t="s">
        <v>682</v>
      </c>
      <c r="G184" s="164">
        <f t="shared" si="2"/>
        <v>0</v>
      </c>
      <c r="H184" s="165"/>
      <c r="I184" s="153" t="s">
        <v>449</v>
      </c>
    </row>
    <row r="185" spans="1:9" s="25" customFormat="1" ht="10.5" customHeight="1">
      <c r="A185" s="166"/>
      <c r="B185" s="155"/>
      <c r="C185" s="167"/>
      <c r="D185" s="168"/>
      <c r="E185" s="162" t="s">
        <v>138</v>
      </c>
      <c r="F185" s="170"/>
      <c r="G185" s="164">
        <f t="shared" si="2"/>
        <v>0</v>
      </c>
      <c r="H185" s="171"/>
      <c r="I185" s="153" t="s">
        <v>449</v>
      </c>
    </row>
    <row r="186" spans="1:9" s="24" customFormat="1">
      <c r="A186" s="166">
        <v>2711</v>
      </c>
      <c r="B186" s="187" t="s">
        <v>284</v>
      </c>
      <c r="C186" s="173">
        <v>1</v>
      </c>
      <c r="D186" s="174">
        <v>1</v>
      </c>
      <c r="E186" s="162" t="s">
        <v>683</v>
      </c>
      <c r="F186" s="180" t="s">
        <v>684</v>
      </c>
      <c r="G186" s="164">
        <f t="shared" si="2"/>
        <v>0</v>
      </c>
      <c r="H186" s="165"/>
      <c r="I186" s="153" t="s">
        <v>449</v>
      </c>
    </row>
    <row r="187" spans="1:9" s="24" customFormat="1">
      <c r="A187" s="166">
        <v>2712</v>
      </c>
      <c r="B187" s="187" t="s">
        <v>284</v>
      </c>
      <c r="C187" s="173">
        <v>1</v>
      </c>
      <c r="D187" s="174">
        <v>2</v>
      </c>
      <c r="E187" s="162" t="s">
        <v>685</v>
      </c>
      <c r="F187" s="180" t="s">
        <v>686</v>
      </c>
      <c r="G187" s="164">
        <f t="shared" si="2"/>
        <v>0</v>
      </c>
      <c r="H187" s="165"/>
      <c r="I187" s="153" t="s">
        <v>449</v>
      </c>
    </row>
    <row r="188" spans="1:9" s="24" customFormat="1">
      <c r="A188" s="166">
        <v>2713</v>
      </c>
      <c r="B188" s="187" t="s">
        <v>284</v>
      </c>
      <c r="C188" s="173">
        <v>1</v>
      </c>
      <c r="D188" s="174">
        <v>3</v>
      </c>
      <c r="E188" s="162" t="s">
        <v>68</v>
      </c>
      <c r="F188" s="180" t="s">
        <v>687</v>
      </c>
      <c r="G188" s="164">
        <f t="shared" si="2"/>
        <v>0</v>
      </c>
      <c r="H188" s="165"/>
      <c r="I188" s="153" t="s">
        <v>449</v>
      </c>
    </row>
    <row r="189" spans="1:9" s="24" customFormat="1">
      <c r="A189" s="166">
        <v>2720</v>
      </c>
      <c r="B189" s="185" t="s">
        <v>284</v>
      </c>
      <c r="C189" s="167">
        <v>2</v>
      </c>
      <c r="D189" s="168">
        <v>0</v>
      </c>
      <c r="E189" s="169" t="s">
        <v>285</v>
      </c>
      <c r="F189" s="170" t="s">
        <v>688</v>
      </c>
      <c r="G189" s="164">
        <f t="shared" si="2"/>
        <v>0</v>
      </c>
      <c r="H189" s="165"/>
      <c r="I189" s="153" t="s">
        <v>449</v>
      </c>
    </row>
    <row r="190" spans="1:9" s="25" customFormat="1" ht="10.5" customHeight="1">
      <c r="A190" s="166"/>
      <c r="B190" s="155"/>
      <c r="C190" s="167"/>
      <c r="D190" s="168"/>
      <c r="E190" s="162" t="s">
        <v>138</v>
      </c>
      <c r="F190" s="170"/>
      <c r="G190" s="164">
        <f t="shared" si="2"/>
        <v>0</v>
      </c>
      <c r="H190" s="171"/>
      <c r="I190" s="153" t="s">
        <v>449</v>
      </c>
    </row>
    <row r="191" spans="1:9" s="24" customFormat="1">
      <c r="A191" s="166">
        <v>2721</v>
      </c>
      <c r="B191" s="187" t="s">
        <v>284</v>
      </c>
      <c r="C191" s="173">
        <v>2</v>
      </c>
      <c r="D191" s="174">
        <v>1</v>
      </c>
      <c r="E191" s="162" t="s">
        <v>689</v>
      </c>
      <c r="F191" s="180" t="s">
        <v>690</v>
      </c>
      <c r="G191" s="164">
        <f t="shared" si="2"/>
        <v>0</v>
      </c>
      <c r="H191" s="165"/>
      <c r="I191" s="153" t="s">
        <v>449</v>
      </c>
    </row>
    <row r="192" spans="1:9" s="24" customFormat="1" ht="20.25" customHeight="1">
      <c r="A192" s="166">
        <v>2722</v>
      </c>
      <c r="B192" s="187" t="s">
        <v>284</v>
      </c>
      <c r="C192" s="173">
        <v>2</v>
      </c>
      <c r="D192" s="174">
        <v>2</v>
      </c>
      <c r="E192" s="162" t="s">
        <v>691</v>
      </c>
      <c r="F192" s="180" t="s">
        <v>692</v>
      </c>
      <c r="G192" s="164">
        <f t="shared" si="2"/>
        <v>0</v>
      </c>
      <c r="H192" s="165"/>
      <c r="I192" s="153" t="s">
        <v>449</v>
      </c>
    </row>
    <row r="193" spans="1:9" s="24" customFormat="1">
      <c r="A193" s="166">
        <v>2723</v>
      </c>
      <c r="B193" s="187" t="s">
        <v>284</v>
      </c>
      <c r="C193" s="173">
        <v>2</v>
      </c>
      <c r="D193" s="174">
        <v>3</v>
      </c>
      <c r="E193" s="162" t="s">
        <v>69</v>
      </c>
      <c r="F193" s="180" t="s">
        <v>693</v>
      </c>
      <c r="G193" s="164">
        <f t="shared" si="2"/>
        <v>0</v>
      </c>
      <c r="H193" s="165"/>
      <c r="I193" s="153" t="s">
        <v>449</v>
      </c>
    </row>
    <row r="194" spans="1:9" s="24" customFormat="1">
      <c r="A194" s="166">
        <v>2724</v>
      </c>
      <c r="B194" s="187" t="s">
        <v>284</v>
      </c>
      <c r="C194" s="173">
        <v>2</v>
      </c>
      <c r="D194" s="174">
        <v>4</v>
      </c>
      <c r="E194" s="162" t="s">
        <v>694</v>
      </c>
      <c r="F194" s="180" t="s">
        <v>695</v>
      </c>
      <c r="G194" s="164">
        <f t="shared" si="2"/>
        <v>0</v>
      </c>
      <c r="H194" s="165"/>
      <c r="I194" s="153" t="s">
        <v>449</v>
      </c>
    </row>
    <row r="195" spans="1:9" s="24" customFormat="1">
      <c r="A195" s="166">
        <v>2730</v>
      </c>
      <c r="B195" s="185" t="s">
        <v>284</v>
      </c>
      <c r="C195" s="167">
        <v>3</v>
      </c>
      <c r="D195" s="168">
        <v>0</v>
      </c>
      <c r="E195" s="169" t="s">
        <v>696</v>
      </c>
      <c r="F195" s="170" t="s">
        <v>699</v>
      </c>
      <c r="G195" s="164">
        <f t="shared" si="2"/>
        <v>0</v>
      </c>
      <c r="H195" s="165"/>
      <c r="I195" s="153" t="s">
        <v>449</v>
      </c>
    </row>
    <row r="196" spans="1:9" s="25" customFormat="1" ht="10.5" customHeight="1">
      <c r="A196" s="166"/>
      <c r="B196" s="155"/>
      <c r="C196" s="167"/>
      <c r="D196" s="168"/>
      <c r="E196" s="162" t="s">
        <v>138</v>
      </c>
      <c r="F196" s="170"/>
      <c r="G196" s="164">
        <f t="shared" si="2"/>
        <v>0</v>
      </c>
      <c r="H196" s="171"/>
      <c r="I196" s="153" t="s">
        <v>449</v>
      </c>
    </row>
    <row r="197" spans="1:9" s="24" customFormat="1" ht="15" customHeight="1">
      <c r="A197" s="166">
        <v>2731</v>
      </c>
      <c r="B197" s="187" t="s">
        <v>284</v>
      </c>
      <c r="C197" s="173">
        <v>3</v>
      </c>
      <c r="D197" s="174">
        <v>1</v>
      </c>
      <c r="E197" s="162" t="s">
        <v>700</v>
      </c>
      <c r="F197" s="175" t="s">
        <v>701</v>
      </c>
      <c r="G197" s="164">
        <f t="shared" si="2"/>
        <v>0</v>
      </c>
      <c r="H197" s="165"/>
      <c r="I197" s="153" t="s">
        <v>449</v>
      </c>
    </row>
    <row r="198" spans="1:9" s="24" customFormat="1" ht="18" customHeight="1">
      <c r="A198" s="166">
        <v>2732</v>
      </c>
      <c r="B198" s="187" t="s">
        <v>284</v>
      </c>
      <c r="C198" s="173">
        <v>3</v>
      </c>
      <c r="D198" s="174">
        <v>2</v>
      </c>
      <c r="E198" s="162" t="s">
        <v>702</v>
      </c>
      <c r="F198" s="175" t="s">
        <v>703</v>
      </c>
      <c r="G198" s="164">
        <f t="shared" si="2"/>
        <v>0</v>
      </c>
      <c r="H198" s="165"/>
      <c r="I198" s="153" t="s">
        <v>449</v>
      </c>
    </row>
    <row r="199" spans="1:9" s="24" customFormat="1" ht="16.5" customHeight="1">
      <c r="A199" s="166">
        <v>2733</v>
      </c>
      <c r="B199" s="187" t="s">
        <v>284</v>
      </c>
      <c r="C199" s="173">
        <v>3</v>
      </c>
      <c r="D199" s="174">
        <v>3</v>
      </c>
      <c r="E199" s="162" t="s">
        <v>704</v>
      </c>
      <c r="F199" s="175" t="s">
        <v>705</v>
      </c>
      <c r="G199" s="164">
        <f t="shared" si="2"/>
        <v>0</v>
      </c>
      <c r="H199" s="165"/>
      <c r="I199" s="153" t="s">
        <v>449</v>
      </c>
    </row>
    <row r="200" spans="1:9" s="24" customFormat="1" ht="22.8">
      <c r="A200" s="166">
        <v>2734</v>
      </c>
      <c r="B200" s="187" t="s">
        <v>284</v>
      </c>
      <c r="C200" s="173">
        <v>3</v>
      </c>
      <c r="D200" s="174">
        <v>4</v>
      </c>
      <c r="E200" s="162" t="s">
        <v>706</v>
      </c>
      <c r="F200" s="175" t="s">
        <v>707</v>
      </c>
      <c r="G200" s="164">
        <f t="shared" si="2"/>
        <v>0</v>
      </c>
      <c r="H200" s="165"/>
      <c r="I200" s="153" t="s">
        <v>449</v>
      </c>
    </row>
    <row r="201" spans="1:9" s="24" customFormat="1">
      <c r="A201" s="166">
        <v>2740</v>
      </c>
      <c r="B201" s="185" t="s">
        <v>284</v>
      </c>
      <c r="C201" s="167">
        <v>4</v>
      </c>
      <c r="D201" s="168">
        <v>0</v>
      </c>
      <c r="E201" s="169" t="s">
        <v>708</v>
      </c>
      <c r="F201" s="170" t="s">
        <v>709</v>
      </c>
      <c r="G201" s="164">
        <f t="shared" ref="G201:G264" si="3">H201</f>
        <v>0</v>
      </c>
      <c r="H201" s="165"/>
      <c r="I201" s="153" t="s">
        <v>449</v>
      </c>
    </row>
    <row r="202" spans="1:9" s="25" customFormat="1" ht="10.5" customHeight="1">
      <c r="A202" s="166"/>
      <c r="B202" s="155"/>
      <c r="C202" s="167"/>
      <c r="D202" s="168"/>
      <c r="E202" s="162" t="s">
        <v>138</v>
      </c>
      <c r="F202" s="170"/>
      <c r="G202" s="164">
        <f t="shared" si="3"/>
        <v>0</v>
      </c>
      <c r="H202" s="171"/>
      <c r="I202" s="153" t="s">
        <v>449</v>
      </c>
    </row>
    <row r="203" spans="1:9" s="24" customFormat="1">
      <c r="A203" s="166">
        <v>2741</v>
      </c>
      <c r="B203" s="187" t="s">
        <v>284</v>
      </c>
      <c r="C203" s="173">
        <v>4</v>
      </c>
      <c r="D203" s="174">
        <v>1</v>
      </c>
      <c r="E203" s="162" t="s">
        <v>708</v>
      </c>
      <c r="F203" s="180" t="s">
        <v>710</v>
      </c>
      <c r="G203" s="164">
        <f t="shared" si="3"/>
        <v>0</v>
      </c>
      <c r="H203" s="165"/>
      <c r="I203" s="153" t="s">
        <v>449</v>
      </c>
    </row>
    <row r="204" spans="1:9" s="24" customFormat="1" ht="22.8">
      <c r="A204" s="166">
        <v>2750</v>
      </c>
      <c r="B204" s="185" t="s">
        <v>284</v>
      </c>
      <c r="C204" s="167">
        <v>5</v>
      </c>
      <c r="D204" s="168">
        <v>0</v>
      </c>
      <c r="E204" s="169" t="s">
        <v>711</v>
      </c>
      <c r="F204" s="170" t="s">
        <v>712</v>
      </c>
      <c r="G204" s="164">
        <f t="shared" si="3"/>
        <v>0</v>
      </c>
      <c r="H204" s="165"/>
      <c r="I204" s="153" t="s">
        <v>449</v>
      </c>
    </row>
    <row r="205" spans="1:9" s="25" customFormat="1" ht="10.5" customHeight="1">
      <c r="A205" s="166"/>
      <c r="B205" s="155"/>
      <c r="C205" s="167"/>
      <c r="D205" s="168"/>
      <c r="E205" s="162" t="s">
        <v>138</v>
      </c>
      <c r="F205" s="170"/>
      <c r="G205" s="164">
        <f t="shared" si="3"/>
        <v>0</v>
      </c>
      <c r="H205" s="171"/>
      <c r="I205" s="153" t="s">
        <v>449</v>
      </c>
    </row>
    <row r="206" spans="1:9" s="24" customFormat="1" ht="22.8">
      <c r="A206" s="166">
        <v>2751</v>
      </c>
      <c r="B206" s="187" t="s">
        <v>284</v>
      </c>
      <c r="C206" s="173">
        <v>5</v>
      </c>
      <c r="D206" s="174">
        <v>1</v>
      </c>
      <c r="E206" s="162" t="s">
        <v>711</v>
      </c>
      <c r="F206" s="180" t="s">
        <v>712</v>
      </c>
      <c r="G206" s="164">
        <f t="shared" si="3"/>
        <v>0</v>
      </c>
      <c r="H206" s="165"/>
      <c r="I206" s="153" t="s">
        <v>449</v>
      </c>
    </row>
    <row r="207" spans="1:9" s="24" customFormat="1">
      <c r="A207" s="166">
        <v>2760</v>
      </c>
      <c r="B207" s="185" t="s">
        <v>284</v>
      </c>
      <c r="C207" s="167">
        <v>6</v>
      </c>
      <c r="D207" s="168">
        <v>0</v>
      </c>
      <c r="E207" s="169" t="s">
        <v>713</v>
      </c>
      <c r="F207" s="170" t="s">
        <v>714</v>
      </c>
      <c r="G207" s="164">
        <f t="shared" si="3"/>
        <v>0</v>
      </c>
      <c r="H207" s="165"/>
      <c r="I207" s="153" t="s">
        <v>449</v>
      </c>
    </row>
    <row r="208" spans="1:9" s="25" customFormat="1" ht="10.5" customHeight="1">
      <c r="A208" s="166"/>
      <c r="B208" s="155"/>
      <c r="C208" s="167"/>
      <c r="D208" s="168"/>
      <c r="E208" s="162" t="s">
        <v>138</v>
      </c>
      <c r="F208" s="170"/>
      <c r="G208" s="164">
        <f t="shared" si="3"/>
        <v>0</v>
      </c>
      <c r="H208" s="171"/>
      <c r="I208" s="153" t="s">
        <v>449</v>
      </c>
    </row>
    <row r="209" spans="1:9" s="24" customFormat="1" ht="22.8">
      <c r="A209" s="166">
        <v>2761</v>
      </c>
      <c r="B209" s="187" t="s">
        <v>284</v>
      </c>
      <c r="C209" s="173">
        <v>6</v>
      </c>
      <c r="D209" s="174">
        <v>1</v>
      </c>
      <c r="E209" s="162" t="s">
        <v>286</v>
      </c>
      <c r="F209" s="170"/>
      <c r="G209" s="164">
        <f t="shared" si="3"/>
        <v>0</v>
      </c>
      <c r="H209" s="165"/>
      <c r="I209" s="153" t="s">
        <v>449</v>
      </c>
    </row>
    <row r="210" spans="1:9" s="24" customFormat="1">
      <c r="A210" s="166">
        <v>2762</v>
      </c>
      <c r="B210" s="187" t="s">
        <v>284</v>
      </c>
      <c r="C210" s="173">
        <v>6</v>
      </c>
      <c r="D210" s="174">
        <v>2</v>
      </c>
      <c r="E210" s="162" t="s">
        <v>713</v>
      </c>
      <c r="F210" s="180" t="s">
        <v>715</v>
      </c>
      <c r="G210" s="164">
        <f t="shared" si="3"/>
        <v>0</v>
      </c>
      <c r="H210" s="165"/>
      <c r="I210" s="153" t="s">
        <v>449</v>
      </c>
    </row>
    <row r="211" spans="1:9" s="23" customFormat="1" ht="33.75" customHeight="1">
      <c r="A211" s="182">
        <v>2800</v>
      </c>
      <c r="B211" s="185" t="s">
        <v>287</v>
      </c>
      <c r="C211" s="167">
        <v>0</v>
      </c>
      <c r="D211" s="168">
        <v>0</v>
      </c>
      <c r="E211" s="186" t="s">
        <v>926</v>
      </c>
      <c r="F211" s="183" t="s">
        <v>716</v>
      </c>
      <c r="G211" s="152">
        <f t="shared" si="3"/>
        <v>4590</v>
      </c>
      <c r="H211" s="160">
        <f>H216+H230</f>
        <v>4590</v>
      </c>
      <c r="I211" s="153" t="s">
        <v>449</v>
      </c>
    </row>
    <row r="212" spans="1:9" s="24" customFormat="1" ht="11.25" customHeight="1">
      <c r="A212" s="161"/>
      <c r="B212" s="155"/>
      <c r="C212" s="156"/>
      <c r="D212" s="157"/>
      <c r="E212" s="162" t="s">
        <v>137</v>
      </c>
      <c r="F212" s="163"/>
      <c r="G212" s="164">
        <f t="shared" si="3"/>
        <v>0</v>
      </c>
      <c r="H212" s="165"/>
      <c r="I212" s="153" t="s">
        <v>449</v>
      </c>
    </row>
    <row r="213" spans="1:9" s="24" customFormat="1">
      <c r="A213" s="166">
        <v>2810</v>
      </c>
      <c r="B213" s="187" t="s">
        <v>287</v>
      </c>
      <c r="C213" s="173">
        <v>1</v>
      </c>
      <c r="D213" s="174">
        <v>0</v>
      </c>
      <c r="E213" s="169" t="s">
        <v>717</v>
      </c>
      <c r="F213" s="170" t="s">
        <v>718</v>
      </c>
      <c r="G213" s="164">
        <f t="shared" si="3"/>
        <v>0</v>
      </c>
      <c r="H213" s="165"/>
      <c r="I213" s="153" t="s">
        <v>449</v>
      </c>
    </row>
    <row r="214" spans="1:9" s="25" customFormat="1" ht="10.5" customHeight="1">
      <c r="A214" s="166"/>
      <c r="B214" s="155"/>
      <c r="C214" s="167"/>
      <c r="D214" s="168"/>
      <c r="E214" s="162" t="s">
        <v>138</v>
      </c>
      <c r="F214" s="170"/>
      <c r="G214" s="164">
        <f t="shared" si="3"/>
        <v>0</v>
      </c>
      <c r="H214" s="171"/>
      <c r="I214" s="153" t="s">
        <v>449</v>
      </c>
    </row>
    <row r="215" spans="1:9" s="24" customFormat="1">
      <c r="A215" s="166">
        <v>2811</v>
      </c>
      <c r="B215" s="187" t="s">
        <v>287</v>
      </c>
      <c r="C215" s="173">
        <v>1</v>
      </c>
      <c r="D215" s="174">
        <v>1</v>
      </c>
      <c r="E215" s="162" t="s">
        <v>717</v>
      </c>
      <c r="F215" s="180" t="s">
        <v>719</v>
      </c>
      <c r="G215" s="164">
        <f t="shared" si="3"/>
        <v>0</v>
      </c>
      <c r="H215" s="165"/>
      <c r="I215" s="153" t="s">
        <v>449</v>
      </c>
    </row>
    <row r="216" spans="1:9" s="24" customFormat="1">
      <c r="A216" s="166">
        <v>2820</v>
      </c>
      <c r="B216" s="185" t="s">
        <v>287</v>
      </c>
      <c r="C216" s="167">
        <v>2</v>
      </c>
      <c r="D216" s="168">
        <v>0</v>
      </c>
      <c r="E216" s="169" t="s">
        <v>720</v>
      </c>
      <c r="F216" s="170" t="s">
        <v>721</v>
      </c>
      <c r="G216" s="152">
        <f t="shared" si="3"/>
        <v>4390</v>
      </c>
      <c r="H216" s="160">
        <f>H221</f>
        <v>4390</v>
      </c>
      <c r="I216" s="153" t="s">
        <v>449</v>
      </c>
    </row>
    <row r="217" spans="1:9" s="25" customFormat="1" ht="10.5" customHeight="1">
      <c r="A217" s="166"/>
      <c r="B217" s="155"/>
      <c r="C217" s="167"/>
      <c r="D217" s="168"/>
      <c r="E217" s="162" t="s">
        <v>138</v>
      </c>
      <c r="F217" s="170"/>
      <c r="G217" s="164">
        <f t="shared" si="3"/>
        <v>0</v>
      </c>
      <c r="H217" s="171"/>
      <c r="I217" s="153" t="s">
        <v>449</v>
      </c>
    </row>
    <row r="218" spans="1:9" s="24" customFormat="1">
      <c r="A218" s="166">
        <v>2821</v>
      </c>
      <c r="B218" s="187" t="s">
        <v>287</v>
      </c>
      <c r="C218" s="173">
        <v>2</v>
      </c>
      <c r="D218" s="174">
        <v>1</v>
      </c>
      <c r="E218" s="162" t="s">
        <v>288</v>
      </c>
      <c r="F218" s="170"/>
      <c r="G218" s="164">
        <f t="shared" si="3"/>
        <v>0</v>
      </c>
      <c r="H218" s="165"/>
      <c r="I218" s="153" t="s">
        <v>449</v>
      </c>
    </row>
    <row r="219" spans="1:9" s="24" customFormat="1">
      <c r="A219" s="166">
        <v>2822</v>
      </c>
      <c r="B219" s="187" t="s">
        <v>287</v>
      </c>
      <c r="C219" s="173">
        <v>2</v>
      </c>
      <c r="D219" s="174">
        <v>2</v>
      </c>
      <c r="E219" s="162" t="s">
        <v>289</v>
      </c>
      <c r="F219" s="170"/>
      <c r="G219" s="164">
        <f t="shared" si="3"/>
        <v>0</v>
      </c>
      <c r="H219" s="165"/>
      <c r="I219" s="153" t="s">
        <v>449</v>
      </c>
    </row>
    <row r="220" spans="1:9" s="24" customFormat="1">
      <c r="A220" s="166">
        <v>2823</v>
      </c>
      <c r="B220" s="187" t="s">
        <v>287</v>
      </c>
      <c r="C220" s="173">
        <v>2</v>
      </c>
      <c r="D220" s="174">
        <v>3</v>
      </c>
      <c r="E220" s="162" t="s">
        <v>324</v>
      </c>
      <c r="F220" s="180" t="s">
        <v>722</v>
      </c>
      <c r="G220" s="164">
        <f t="shared" si="3"/>
        <v>0</v>
      </c>
      <c r="H220" s="165"/>
      <c r="I220" s="153" t="s">
        <v>449</v>
      </c>
    </row>
    <row r="221" spans="1:9" s="24" customFormat="1">
      <c r="A221" s="166">
        <v>2824</v>
      </c>
      <c r="B221" s="187" t="s">
        <v>287</v>
      </c>
      <c r="C221" s="173">
        <v>2</v>
      </c>
      <c r="D221" s="174">
        <v>4</v>
      </c>
      <c r="E221" s="162" t="s">
        <v>290</v>
      </c>
      <c r="F221" s="180"/>
      <c r="G221" s="164">
        <f t="shared" si="3"/>
        <v>4390</v>
      </c>
      <c r="H221" s="179">
        <v>4390</v>
      </c>
      <c r="I221" s="153" t="s">
        <v>449</v>
      </c>
    </row>
    <row r="222" spans="1:9" s="24" customFormat="1">
      <c r="A222" s="166">
        <v>2825</v>
      </c>
      <c r="B222" s="187" t="s">
        <v>287</v>
      </c>
      <c r="C222" s="173">
        <v>2</v>
      </c>
      <c r="D222" s="174">
        <v>5</v>
      </c>
      <c r="E222" s="162" t="s">
        <v>291</v>
      </c>
      <c r="F222" s="180"/>
      <c r="G222" s="164">
        <f t="shared" si="3"/>
        <v>0</v>
      </c>
      <c r="H222" s="165"/>
      <c r="I222" s="153" t="s">
        <v>449</v>
      </c>
    </row>
    <row r="223" spans="1:9" s="24" customFormat="1">
      <c r="A223" s="166">
        <v>2826</v>
      </c>
      <c r="B223" s="187" t="s">
        <v>287</v>
      </c>
      <c r="C223" s="173">
        <v>2</v>
      </c>
      <c r="D223" s="174">
        <v>6</v>
      </c>
      <c r="E223" s="162" t="s">
        <v>292</v>
      </c>
      <c r="F223" s="180"/>
      <c r="G223" s="164">
        <f t="shared" si="3"/>
        <v>0</v>
      </c>
      <c r="H223" s="165"/>
      <c r="I223" s="153" t="s">
        <v>449</v>
      </c>
    </row>
    <row r="224" spans="1:9" s="24" customFormat="1" ht="22.8">
      <c r="A224" s="166">
        <v>2827</v>
      </c>
      <c r="B224" s="187" t="s">
        <v>287</v>
      </c>
      <c r="C224" s="173">
        <v>2</v>
      </c>
      <c r="D224" s="174">
        <v>7</v>
      </c>
      <c r="E224" s="162" t="s">
        <v>293</v>
      </c>
      <c r="F224" s="180"/>
      <c r="G224" s="164">
        <f t="shared" si="3"/>
        <v>0</v>
      </c>
      <c r="H224" s="165"/>
      <c r="I224" s="153" t="s">
        <v>449</v>
      </c>
    </row>
    <row r="225" spans="1:9" s="24" customFormat="1" ht="38.25" customHeight="1">
      <c r="A225" s="166">
        <v>2830</v>
      </c>
      <c r="B225" s="185" t="s">
        <v>287</v>
      </c>
      <c r="C225" s="167">
        <v>3</v>
      </c>
      <c r="D225" s="168">
        <v>0</v>
      </c>
      <c r="E225" s="169" t="s">
        <v>723</v>
      </c>
      <c r="F225" s="184" t="s">
        <v>724</v>
      </c>
      <c r="G225" s="164">
        <f t="shared" si="3"/>
        <v>0</v>
      </c>
      <c r="H225" s="165"/>
      <c r="I225" s="153" t="s">
        <v>449</v>
      </c>
    </row>
    <row r="226" spans="1:9" s="25" customFormat="1" ht="10.5" customHeight="1">
      <c r="A226" s="166"/>
      <c r="B226" s="155"/>
      <c r="C226" s="167"/>
      <c r="D226" s="168"/>
      <c r="E226" s="162" t="s">
        <v>138</v>
      </c>
      <c r="F226" s="170"/>
      <c r="G226" s="164">
        <f t="shared" si="3"/>
        <v>0</v>
      </c>
      <c r="H226" s="171"/>
      <c r="I226" s="153" t="s">
        <v>449</v>
      </c>
    </row>
    <row r="227" spans="1:9" s="24" customFormat="1">
      <c r="A227" s="166">
        <v>2831</v>
      </c>
      <c r="B227" s="187" t="s">
        <v>287</v>
      </c>
      <c r="C227" s="173">
        <v>3</v>
      </c>
      <c r="D227" s="174">
        <v>1</v>
      </c>
      <c r="E227" s="162" t="s">
        <v>325</v>
      </c>
      <c r="F227" s="184"/>
      <c r="G227" s="164">
        <f t="shared" si="3"/>
        <v>0</v>
      </c>
      <c r="H227" s="165"/>
      <c r="I227" s="153" t="s">
        <v>449</v>
      </c>
    </row>
    <row r="228" spans="1:9" s="24" customFormat="1">
      <c r="A228" s="166">
        <v>2832</v>
      </c>
      <c r="B228" s="187" t="s">
        <v>287</v>
      </c>
      <c r="C228" s="173">
        <v>3</v>
      </c>
      <c r="D228" s="174">
        <v>2</v>
      </c>
      <c r="E228" s="162" t="s">
        <v>333</v>
      </c>
      <c r="F228" s="184"/>
      <c r="G228" s="164">
        <f t="shared" si="3"/>
        <v>0</v>
      </c>
      <c r="H228" s="165"/>
      <c r="I228" s="153" t="s">
        <v>449</v>
      </c>
    </row>
    <row r="229" spans="1:9" s="24" customFormat="1">
      <c r="A229" s="166">
        <v>2833</v>
      </c>
      <c r="B229" s="187" t="s">
        <v>287</v>
      </c>
      <c r="C229" s="173">
        <v>3</v>
      </c>
      <c r="D229" s="174">
        <v>3</v>
      </c>
      <c r="E229" s="162" t="s">
        <v>334</v>
      </c>
      <c r="F229" s="180" t="s">
        <v>725</v>
      </c>
      <c r="G229" s="164">
        <f t="shared" si="3"/>
        <v>0</v>
      </c>
      <c r="H229" s="165"/>
      <c r="I229" s="153" t="s">
        <v>449</v>
      </c>
    </row>
    <row r="230" spans="1:9" s="24" customFormat="1" ht="14.25" customHeight="1">
      <c r="A230" s="166">
        <v>2840</v>
      </c>
      <c r="B230" s="185" t="s">
        <v>287</v>
      </c>
      <c r="C230" s="167">
        <v>4</v>
      </c>
      <c r="D230" s="168">
        <v>0</v>
      </c>
      <c r="E230" s="169" t="s">
        <v>335</v>
      </c>
      <c r="F230" s="184" t="s">
        <v>726</v>
      </c>
      <c r="G230" s="152">
        <f t="shared" si="3"/>
        <v>200</v>
      </c>
      <c r="H230" s="160">
        <f>H232</f>
        <v>200</v>
      </c>
      <c r="I230" s="153" t="s">
        <v>449</v>
      </c>
    </row>
    <row r="231" spans="1:9" s="25" customFormat="1" ht="10.5" customHeight="1">
      <c r="A231" s="166"/>
      <c r="B231" s="155"/>
      <c r="C231" s="167"/>
      <c r="D231" s="168"/>
      <c r="E231" s="162" t="s">
        <v>138</v>
      </c>
      <c r="F231" s="170"/>
      <c r="G231" s="164">
        <f t="shared" si="3"/>
        <v>0</v>
      </c>
      <c r="H231" s="160"/>
      <c r="I231" s="153" t="s">
        <v>449</v>
      </c>
    </row>
    <row r="232" spans="1:9" s="24" customFormat="1" ht="14.25" customHeight="1">
      <c r="A232" s="166">
        <v>2841</v>
      </c>
      <c r="B232" s="187" t="s">
        <v>287</v>
      </c>
      <c r="C232" s="173">
        <v>4</v>
      </c>
      <c r="D232" s="174">
        <v>1</v>
      </c>
      <c r="E232" s="162" t="s">
        <v>336</v>
      </c>
      <c r="F232" s="184"/>
      <c r="G232" s="164">
        <f t="shared" si="3"/>
        <v>200</v>
      </c>
      <c r="H232" s="179">
        <v>200</v>
      </c>
      <c r="I232" s="153" t="s">
        <v>449</v>
      </c>
    </row>
    <row r="233" spans="1:9" s="24" customFormat="1" ht="29.25" customHeight="1">
      <c r="A233" s="166">
        <v>2842</v>
      </c>
      <c r="B233" s="187" t="s">
        <v>287</v>
      </c>
      <c r="C233" s="173">
        <v>4</v>
      </c>
      <c r="D233" s="174">
        <v>2</v>
      </c>
      <c r="E233" s="162" t="s">
        <v>337</v>
      </c>
      <c r="F233" s="184"/>
      <c r="G233" s="164">
        <f t="shared" si="3"/>
        <v>0</v>
      </c>
      <c r="H233" s="165"/>
      <c r="I233" s="153" t="s">
        <v>449</v>
      </c>
    </row>
    <row r="234" spans="1:9" s="24" customFormat="1">
      <c r="A234" s="166">
        <v>2843</v>
      </c>
      <c r="B234" s="187" t="s">
        <v>287</v>
      </c>
      <c r="C234" s="173">
        <v>4</v>
      </c>
      <c r="D234" s="174">
        <v>3</v>
      </c>
      <c r="E234" s="162" t="s">
        <v>335</v>
      </c>
      <c r="F234" s="180" t="s">
        <v>727</v>
      </c>
      <c r="G234" s="164">
        <f t="shared" si="3"/>
        <v>0</v>
      </c>
      <c r="H234" s="165"/>
      <c r="I234" s="153" t="s">
        <v>449</v>
      </c>
    </row>
    <row r="235" spans="1:9" s="24" customFormat="1" ht="26.25" customHeight="1">
      <c r="A235" s="166">
        <v>2850</v>
      </c>
      <c r="B235" s="185" t="s">
        <v>287</v>
      </c>
      <c r="C235" s="167">
        <v>5</v>
      </c>
      <c r="D235" s="168">
        <v>0</v>
      </c>
      <c r="E235" s="191" t="s">
        <v>728</v>
      </c>
      <c r="F235" s="184" t="s">
        <v>729</v>
      </c>
      <c r="G235" s="164">
        <f t="shared" si="3"/>
        <v>0</v>
      </c>
      <c r="H235" s="165"/>
      <c r="I235" s="153" t="s">
        <v>449</v>
      </c>
    </row>
    <row r="236" spans="1:9" s="25" customFormat="1" ht="10.5" customHeight="1">
      <c r="A236" s="166"/>
      <c r="B236" s="155"/>
      <c r="C236" s="167"/>
      <c r="D236" s="168"/>
      <c r="E236" s="162" t="s">
        <v>138</v>
      </c>
      <c r="F236" s="170"/>
      <c r="G236" s="164">
        <f t="shared" si="3"/>
        <v>0</v>
      </c>
      <c r="H236" s="171"/>
      <c r="I236" s="153" t="s">
        <v>449</v>
      </c>
    </row>
    <row r="237" spans="1:9" s="24" customFormat="1" ht="24" customHeight="1">
      <c r="A237" s="166">
        <v>2851</v>
      </c>
      <c r="B237" s="185" t="s">
        <v>287</v>
      </c>
      <c r="C237" s="167">
        <v>5</v>
      </c>
      <c r="D237" s="168">
        <v>1</v>
      </c>
      <c r="E237" s="192" t="s">
        <v>728</v>
      </c>
      <c r="F237" s="180" t="s">
        <v>730</v>
      </c>
      <c r="G237" s="164">
        <f t="shared" si="3"/>
        <v>0</v>
      </c>
      <c r="H237" s="165"/>
      <c r="I237" s="153" t="s">
        <v>449</v>
      </c>
    </row>
    <row r="238" spans="1:9" s="24" customFormat="1" ht="27" customHeight="1">
      <c r="A238" s="166">
        <v>2860</v>
      </c>
      <c r="B238" s="185" t="s">
        <v>287</v>
      </c>
      <c r="C238" s="167">
        <v>6</v>
      </c>
      <c r="D238" s="168">
        <v>0</v>
      </c>
      <c r="E238" s="191" t="s">
        <v>731</v>
      </c>
      <c r="F238" s="184" t="s">
        <v>852</v>
      </c>
      <c r="G238" s="164">
        <f t="shared" si="3"/>
        <v>0</v>
      </c>
      <c r="H238" s="165"/>
      <c r="I238" s="153" t="s">
        <v>449</v>
      </c>
    </row>
    <row r="239" spans="1:9" s="25" customFormat="1" ht="10.5" customHeight="1">
      <c r="A239" s="166"/>
      <c r="B239" s="155"/>
      <c r="C239" s="167"/>
      <c r="D239" s="168"/>
      <c r="E239" s="162" t="s">
        <v>138</v>
      </c>
      <c r="F239" s="170"/>
      <c r="G239" s="164">
        <f t="shared" si="3"/>
        <v>0</v>
      </c>
      <c r="H239" s="171"/>
      <c r="I239" s="153" t="s">
        <v>449</v>
      </c>
    </row>
    <row r="240" spans="1:9" s="24" customFormat="1" ht="12" customHeight="1">
      <c r="A240" s="166">
        <v>2861</v>
      </c>
      <c r="B240" s="187" t="s">
        <v>287</v>
      </c>
      <c r="C240" s="173">
        <v>6</v>
      </c>
      <c r="D240" s="174">
        <v>1</v>
      </c>
      <c r="E240" s="192" t="s">
        <v>731</v>
      </c>
      <c r="F240" s="180" t="s">
        <v>853</v>
      </c>
      <c r="G240" s="164">
        <f t="shared" si="3"/>
        <v>0</v>
      </c>
      <c r="H240" s="165"/>
      <c r="I240" s="153" t="s">
        <v>449</v>
      </c>
    </row>
    <row r="241" spans="1:9" s="23" customFormat="1" ht="44.25" customHeight="1">
      <c r="A241" s="182">
        <v>2900</v>
      </c>
      <c r="B241" s="185" t="s">
        <v>294</v>
      </c>
      <c r="C241" s="167">
        <v>0</v>
      </c>
      <c r="D241" s="168">
        <v>0</v>
      </c>
      <c r="E241" s="186" t="s">
        <v>927</v>
      </c>
      <c r="F241" s="183" t="s">
        <v>854</v>
      </c>
      <c r="G241" s="152">
        <f t="shared" si="3"/>
        <v>52200</v>
      </c>
      <c r="H241" s="160">
        <f>H243</f>
        <v>52200</v>
      </c>
      <c r="I241" s="153" t="s">
        <v>449</v>
      </c>
    </row>
    <row r="242" spans="1:9" s="24" customFormat="1" ht="11.25" customHeight="1">
      <c r="A242" s="161"/>
      <c r="B242" s="155"/>
      <c r="C242" s="156"/>
      <c r="D242" s="157"/>
      <c r="E242" s="162" t="s">
        <v>137</v>
      </c>
      <c r="F242" s="163"/>
      <c r="G242" s="164">
        <f t="shared" si="3"/>
        <v>0</v>
      </c>
      <c r="H242" s="165"/>
      <c r="I242" s="153" t="s">
        <v>449</v>
      </c>
    </row>
    <row r="243" spans="1:9" s="24" customFormat="1" ht="22.8">
      <c r="A243" s="166">
        <v>2910</v>
      </c>
      <c r="B243" s="185" t="s">
        <v>294</v>
      </c>
      <c r="C243" s="167">
        <v>1</v>
      </c>
      <c r="D243" s="168">
        <v>0</v>
      </c>
      <c r="E243" s="169" t="s">
        <v>326</v>
      </c>
      <c r="F243" s="170" t="s">
        <v>855</v>
      </c>
      <c r="G243" s="152">
        <f t="shared" si="3"/>
        <v>52200</v>
      </c>
      <c r="H243" s="160">
        <f>H245</f>
        <v>52200</v>
      </c>
      <c r="I243" s="153" t="s">
        <v>449</v>
      </c>
    </row>
    <row r="244" spans="1:9" s="25" customFormat="1" ht="10.5" customHeight="1">
      <c r="A244" s="166"/>
      <c r="B244" s="155"/>
      <c r="C244" s="167"/>
      <c r="D244" s="168"/>
      <c r="E244" s="162" t="s">
        <v>138</v>
      </c>
      <c r="F244" s="170"/>
      <c r="G244" s="164">
        <f t="shared" si="3"/>
        <v>0</v>
      </c>
      <c r="H244" s="171"/>
      <c r="I244" s="153" t="s">
        <v>449</v>
      </c>
    </row>
    <row r="245" spans="1:9" s="24" customFormat="1">
      <c r="A245" s="166">
        <v>2911</v>
      </c>
      <c r="B245" s="187" t="s">
        <v>294</v>
      </c>
      <c r="C245" s="173">
        <v>1</v>
      </c>
      <c r="D245" s="174">
        <v>1</v>
      </c>
      <c r="E245" s="162" t="s">
        <v>856</v>
      </c>
      <c r="F245" s="180" t="s">
        <v>857</v>
      </c>
      <c r="G245" s="164">
        <f t="shared" si="3"/>
        <v>52200</v>
      </c>
      <c r="H245" s="179">
        <v>52200</v>
      </c>
      <c r="I245" s="153" t="s">
        <v>449</v>
      </c>
    </row>
    <row r="246" spans="1:9" s="24" customFormat="1">
      <c r="A246" s="166">
        <v>2912</v>
      </c>
      <c r="B246" s="187" t="s">
        <v>294</v>
      </c>
      <c r="C246" s="173">
        <v>1</v>
      </c>
      <c r="D246" s="174">
        <v>2</v>
      </c>
      <c r="E246" s="162" t="s">
        <v>295</v>
      </c>
      <c r="F246" s="180" t="s">
        <v>858</v>
      </c>
      <c r="G246" s="164">
        <f t="shared" si="3"/>
        <v>0</v>
      </c>
      <c r="H246" s="165"/>
      <c r="I246" s="153" t="s">
        <v>449</v>
      </c>
    </row>
    <row r="247" spans="1:9" s="24" customFormat="1">
      <c r="A247" s="166">
        <v>2920</v>
      </c>
      <c r="B247" s="185" t="s">
        <v>294</v>
      </c>
      <c r="C247" s="167">
        <v>2</v>
      </c>
      <c r="D247" s="168">
        <v>0</v>
      </c>
      <c r="E247" s="169" t="s">
        <v>296</v>
      </c>
      <c r="F247" s="170" t="s">
        <v>859</v>
      </c>
      <c r="G247" s="164">
        <f t="shared" si="3"/>
        <v>0</v>
      </c>
      <c r="H247" s="165"/>
      <c r="I247" s="153" t="s">
        <v>449</v>
      </c>
    </row>
    <row r="248" spans="1:9" s="25" customFormat="1" ht="10.5" customHeight="1">
      <c r="A248" s="166"/>
      <c r="B248" s="155"/>
      <c r="C248" s="167"/>
      <c r="D248" s="168"/>
      <c r="E248" s="162" t="s">
        <v>138</v>
      </c>
      <c r="F248" s="170"/>
      <c r="G248" s="164">
        <f t="shared" si="3"/>
        <v>0</v>
      </c>
      <c r="H248" s="171"/>
      <c r="I248" s="153" t="s">
        <v>449</v>
      </c>
    </row>
    <row r="249" spans="1:9" s="24" customFormat="1">
      <c r="A249" s="166">
        <v>2921</v>
      </c>
      <c r="B249" s="187" t="s">
        <v>294</v>
      </c>
      <c r="C249" s="173">
        <v>2</v>
      </c>
      <c r="D249" s="174">
        <v>1</v>
      </c>
      <c r="E249" s="162" t="s">
        <v>297</v>
      </c>
      <c r="F249" s="180" t="s">
        <v>860</v>
      </c>
      <c r="G249" s="164">
        <f t="shared" si="3"/>
        <v>0</v>
      </c>
      <c r="H249" s="165"/>
      <c r="I249" s="153" t="s">
        <v>449</v>
      </c>
    </row>
    <row r="250" spans="1:9" s="24" customFormat="1">
      <c r="A250" s="166">
        <v>2922</v>
      </c>
      <c r="B250" s="187" t="s">
        <v>294</v>
      </c>
      <c r="C250" s="173">
        <v>2</v>
      </c>
      <c r="D250" s="174">
        <v>2</v>
      </c>
      <c r="E250" s="162" t="s">
        <v>298</v>
      </c>
      <c r="F250" s="180" t="s">
        <v>861</v>
      </c>
      <c r="G250" s="164">
        <f t="shared" si="3"/>
        <v>0</v>
      </c>
      <c r="H250" s="165"/>
      <c r="I250" s="153" t="s">
        <v>449</v>
      </c>
    </row>
    <row r="251" spans="1:9" s="24" customFormat="1" ht="34.200000000000003">
      <c r="A251" s="166">
        <v>2930</v>
      </c>
      <c r="B251" s="185" t="s">
        <v>294</v>
      </c>
      <c r="C251" s="167">
        <v>3</v>
      </c>
      <c r="D251" s="168">
        <v>0</v>
      </c>
      <c r="E251" s="169" t="s">
        <v>299</v>
      </c>
      <c r="F251" s="170" t="s">
        <v>862</v>
      </c>
      <c r="G251" s="164">
        <f t="shared" si="3"/>
        <v>0</v>
      </c>
      <c r="H251" s="165"/>
      <c r="I251" s="153" t="s">
        <v>449</v>
      </c>
    </row>
    <row r="252" spans="1:9" s="25" customFormat="1" ht="10.5" customHeight="1">
      <c r="A252" s="166"/>
      <c r="B252" s="155"/>
      <c r="C252" s="167"/>
      <c r="D252" s="168"/>
      <c r="E252" s="162" t="s">
        <v>138</v>
      </c>
      <c r="F252" s="170"/>
      <c r="G252" s="164">
        <f t="shared" si="3"/>
        <v>0</v>
      </c>
      <c r="H252" s="171"/>
      <c r="I252" s="153" t="s">
        <v>449</v>
      </c>
    </row>
    <row r="253" spans="1:9" s="24" customFormat="1" ht="22.8">
      <c r="A253" s="166">
        <v>2931</v>
      </c>
      <c r="B253" s="187" t="s">
        <v>294</v>
      </c>
      <c r="C253" s="173">
        <v>3</v>
      </c>
      <c r="D253" s="174">
        <v>1</v>
      </c>
      <c r="E253" s="162" t="s">
        <v>300</v>
      </c>
      <c r="F253" s="180" t="s">
        <v>863</v>
      </c>
      <c r="G253" s="164">
        <f t="shared" si="3"/>
        <v>0</v>
      </c>
      <c r="H253" s="165"/>
      <c r="I253" s="153" t="s">
        <v>449</v>
      </c>
    </row>
    <row r="254" spans="1:9" s="24" customFormat="1">
      <c r="A254" s="166">
        <v>2932</v>
      </c>
      <c r="B254" s="187" t="s">
        <v>294</v>
      </c>
      <c r="C254" s="173">
        <v>3</v>
      </c>
      <c r="D254" s="174">
        <v>2</v>
      </c>
      <c r="E254" s="162" t="s">
        <v>301</v>
      </c>
      <c r="F254" s="180"/>
      <c r="G254" s="164">
        <f t="shared" si="3"/>
        <v>0</v>
      </c>
      <c r="H254" s="165"/>
      <c r="I254" s="153" t="s">
        <v>449</v>
      </c>
    </row>
    <row r="255" spans="1:9" s="24" customFormat="1">
      <c r="A255" s="166">
        <v>2940</v>
      </c>
      <c r="B255" s="185" t="s">
        <v>294</v>
      </c>
      <c r="C255" s="167">
        <v>4</v>
      </c>
      <c r="D255" s="168">
        <v>0</v>
      </c>
      <c r="E255" s="169" t="s">
        <v>864</v>
      </c>
      <c r="F255" s="170" t="s">
        <v>865</v>
      </c>
      <c r="G255" s="164">
        <f t="shared" si="3"/>
        <v>0</v>
      </c>
      <c r="H255" s="165"/>
      <c r="I255" s="153" t="s">
        <v>449</v>
      </c>
    </row>
    <row r="256" spans="1:9" s="25" customFormat="1" ht="10.5" customHeight="1">
      <c r="A256" s="166"/>
      <c r="B256" s="155"/>
      <c r="C256" s="167"/>
      <c r="D256" s="168"/>
      <c r="E256" s="162" t="s">
        <v>138</v>
      </c>
      <c r="F256" s="170"/>
      <c r="G256" s="164">
        <f t="shared" si="3"/>
        <v>0</v>
      </c>
      <c r="H256" s="171"/>
      <c r="I256" s="153" t="s">
        <v>449</v>
      </c>
    </row>
    <row r="257" spans="1:9" s="24" customFormat="1">
      <c r="A257" s="166">
        <v>2941</v>
      </c>
      <c r="B257" s="187" t="s">
        <v>294</v>
      </c>
      <c r="C257" s="173">
        <v>4</v>
      </c>
      <c r="D257" s="174">
        <v>1</v>
      </c>
      <c r="E257" s="162" t="s">
        <v>302</v>
      </c>
      <c r="F257" s="180" t="s">
        <v>866</v>
      </c>
      <c r="G257" s="164">
        <f t="shared" si="3"/>
        <v>0</v>
      </c>
      <c r="H257" s="165"/>
      <c r="I257" s="153" t="s">
        <v>449</v>
      </c>
    </row>
    <row r="258" spans="1:9" s="24" customFormat="1">
      <c r="A258" s="166">
        <v>2942</v>
      </c>
      <c r="B258" s="187" t="s">
        <v>294</v>
      </c>
      <c r="C258" s="173">
        <v>4</v>
      </c>
      <c r="D258" s="174">
        <v>2</v>
      </c>
      <c r="E258" s="162" t="s">
        <v>303</v>
      </c>
      <c r="F258" s="180" t="s">
        <v>867</v>
      </c>
      <c r="G258" s="164">
        <f t="shared" si="3"/>
        <v>0</v>
      </c>
      <c r="H258" s="165"/>
      <c r="I258" s="153" t="s">
        <v>449</v>
      </c>
    </row>
    <row r="259" spans="1:9" s="24" customFormat="1" ht="22.8">
      <c r="A259" s="166">
        <v>2950</v>
      </c>
      <c r="B259" s="185" t="s">
        <v>294</v>
      </c>
      <c r="C259" s="167">
        <v>5</v>
      </c>
      <c r="D259" s="168">
        <v>0</v>
      </c>
      <c r="E259" s="169" t="s">
        <v>868</v>
      </c>
      <c r="F259" s="170" t="s">
        <v>869</v>
      </c>
      <c r="G259" s="164">
        <f t="shared" si="3"/>
        <v>0</v>
      </c>
      <c r="H259" s="165"/>
      <c r="I259" s="153" t="s">
        <v>449</v>
      </c>
    </row>
    <row r="260" spans="1:9" s="25" customFormat="1" ht="10.5" customHeight="1">
      <c r="A260" s="166"/>
      <c r="B260" s="155"/>
      <c r="C260" s="167"/>
      <c r="D260" s="168"/>
      <c r="E260" s="162" t="s">
        <v>138</v>
      </c>
      <c r="F260" s="170"/>
      <c r="G260" s="164">
        <f t="shared" si="3"/>
        <v>0</v>
      </c>
      <c r="H260" s="171"/>
      <c r="I260" s="153" t="s">
        <v>449</v>
      </c>
    </row>
    <row r="261" spans="1:9" s="24" customFormat="1">
      <c r="A261" s="166">
        <v>2951</v>
      </c>
      <c r="B261" s="187" t="s">
        <v>294</v>
      </c>
      <c r="C261" s="173">
        <v>5</v>
      </c>
      <c r="D261" s="174">
        <v>1</v>
      </c>
      <c r="E261" s="162" t="s">
        <v>304</v>
      </c>
      <c r="F261" s="170"/>
      <c r="G261" s="164">
        <f t="shared" si="3"/>
        <v>0</v>
      </c>
      <c r="H261" s="165"/>
      <c r="I261" s="153" t="s">
        <v>449</v>
      </c>
    </row>
    <row r="262" spans="1:9" s="24" customFormat="1">
      <c r="A262" s="166">
        <v>2952</v>
      </c>
      <c r="B262" s="187" t="s">
        <v>294</v>
      </c>
      <c r="C262" s="173">
        <v>5</v>
      </c>
      <c r="D262" s="174">
        <v>2</v>
      </c>
      <c r="E262" s="162" t="s">
        <v>305</v>
      </c>
      <c r="F262" s="180" t="s">
        <v>870</v>
      </c>
      <c r="G262" s="164">
        <f t="shared" si="3"/>
        <v>0</v>
      </c>
      <c r="H262" s="165"/>
      <c r="I262" s="153" t="s">
        <v>449</v>
      </c>
    </row>
    <row r="263" spans="1:9" s="24" customFormat="1" ht="22.8">
      <c r="A263" s="166">
        <v>2960</v>
      </c>
      <c r="B263" s="185" t="s">
        <v>294</v>
      </c>
      <c r="C263" s="167">
        <v>6</v>
      </c>
      <c r="D263" s="168">
        <v>0</v>
      </c>
      <c r="E263" s="169" t="s">
        <v>871</v>
      </c>
      <c r="F263" s="170" t="s">
        <v>872</v>
      </c>
      <c r="G263" s="164">
        <f t="shared" si="3"/>
        <v>0</v>
      </c>
      <c r="H263" s="165"/>
      <c r="I263" s="153" t="s">
        <v>449</v>
      </c>
    </row>
    <row r="264" spans="1:9" s="25" customFormat="1" ht="10.5" customHeight="1">
      <c r="A264" s="166"/>
      <c r="B264" s="155"/>
      <c r="C264" s="167"/>
      <c r="D264" s="168"/>
      <c r="E264" s="162" t="s">
        <v>138</v>
      </c>
      <c r="F264" s="170"/>
      <c r="G264" s="164">
        <f t="shared" si="3"/>
        <v>0</v>
      </c>
      <c r="H264" s="171"/>
      <c r="I264" s="153" t="s">
        <v>449</v>
      </c>
    </row>
    <row r="265" spans="1:9" s="24" customFormat="1">
      <c r="A265" s="166">
        <v>2961</v>
      </c>
      <c r="B265" s="187" t="s">
        <v>294</v>
      </c>
      <c r="C265" s="173">
        <v>6</v>
      </c>
      <c r="D265" s="174">
        <v>1</v>
      </c>
      <c r="E265" s="162" t="s">
        <v>871</v>
      </c>
      <c r="F265" s="180" t="s">
        <v>873</v>
      </c>
      <c r="G265" s="164">
        <f t="shared" ref="G265:G308" si="4">H265</f>
        <v>0</v>
      </c>
      <c r="H265" s="165"/>
      <c r="I265" s="153" t="s">
        <v>449</v>
      </c>
    </row>
    <row r="266" spans="1:9" s="24" customFormat="1" ht="22.8">
      <c r="A266" s="166">
        <v>2970</v>
      </c>
      <c r="B266" s="185" t="s">
        <v>294</v>
      </c>
      <c r="C266" s="167">
        <v>7</v>
      </c>
      <c r="D266" s="168">
        <v>0</v>
      </c>
      <c r="E266" s="169" t="s">
        <v>874</v>
      </c>
      <c r="F266" s="170" t="s">
        <v>875</v>
      </c>
      <c r="G266" s="164">
        <f t="shared" si="4"/>
        <v>0</v>
      </c>
      <c r="H266" s="165"/>
      <c r="I266" s="153" t="s">
        <v>449</v>
      </c>
    </row>
    <row r="267" spans="1:9" s="25" customFormat="1" ht="10.5" customHeight="1">
      <c r="A267" s="166"/>
      <c r="B267" s="155"/>
      <c r="C267" s="167"/>
      <c r="D267" s="168"/>
      <c r="E267" s="162" t="s">
        <v>138</v>
      </c>
      <c r="F267" s="170"/>
      <c r="G267" s="164">
        <f t="shared" si="4"/>
        <v>0</v>
      </c>
      <c r="H267" s="171"/>
      <c r="I267" s="153" t="s">
        <v>449</v>
      </c>
    </row>
    <row r="268" spans="1:9" s="24" customFormat="1" ht="22.8">
      <c r="A268" s="166">
        <v>2971</v>
      </c>
      <c r="B268" s="187" t="s">
        <v>294</v>
      </c>
      <c r="C268" s="173">
        <v>7</v>
      </c>
      <c r="D268" s="174">
        <v>1</v>
      </c>
      <c r="E268" s="162" t="s">
        <v>874</v>
      </c>
      <c r="F268" s="180" t="s">
        <v>875</v>
      </c>
      <c r="G268" s="164">
        <f t="shared" si="4"/>
        <v>0</v>
      </c>
      <c r="H268" s="165"/>
      <c r="I268" s="153" t="s">
        <v>449</v>
      </c>
    </row>
    <row r="269" spans="1:9" s="24" customFormat="1">
      <c r="A269" s="166">
        <v>2980</v>
      </c>
      <c r="B269" s="185" t="s">
        <v>294</v>
      </c>
      <c r="C269" s="167">
        <v>8</v>
      </c>
      <c r="D269" s="168">
        <v>0</v>
      </c>
      <c r="E269" s="169" t="s">
        <v>876</v>
      </c>
      <c r="F269" s="170" t="s">
        <v>877</v>
      </c>
      <c r="G269" s="164">
        <f t="shared" si="4"/>
        <v>0</v>
      </c>
      <c r="H269" s="165"/>
      <c r="I269" s="153" t="s">
        <v>449</v>
      </c>
    </row>
    <row r="270" spans="1:9" s="25" customFormat="1" ht="10.5" customHeight="1">
      <c r="A270" s="166"/>
      <c r="B270" s="155"/>
      <c r="C270" s="167"/>
      <c r="D270" s="168"/>
      <c r="E270" s="162" t="s">
        <v>138</v>
      </c>
      <c r="F270" s="170"/>
      <c r="G270" s="164">
        <f t="shared" si="4"/>
        <v>0</v>
      </c>
      <c r="H270" s="171"/>
      <c r="I270" s="153" t="s">
        <v>449</v>
      </c>
    </row>
    <row r="271" spans="1:9" s="24" customFormat="1">
      <c r="A271" s="166">
        <v>2981</v>
      </c>
      <c r="B271" s="187" t="s">
        <v>294</v>
      </c>
      <c r="C271" s="173">
        <v>8</v>
      </c>
      <c r="D271" s="174">
        <v>1</v>
      </c>
      <c r="E271" s="162" t="s">
        <v>876</v>
      </c>
      <c r="F271" s="180" t="s">
        <v>878</v>
      </c>
      <c r="G271" s="164">
        <f t="shared" si="4"/>
        <v>0</v>
      </c>
      <c r="H271" s="165"/>
      <c r="I271" s="153" t="s">
        <v>449</v>
      </c>
    </row>
    <row r="272" spans="1:9" s="23" customFormat="1" ht="42" customHeight="1">
      <c r="A272" s="182">
        <v>3000</v>
      </c>
      <c r="B272" s="185" t="s">
        <v>307</v>
      </c>
      <c r="C272" s="167">
        <v>0</v>
      </c>
      <c r="D272" s="168">
        <v>0</v>
      </c>
      <c r="E272" s="186" t="s">
        <v>928</v>
      </c>
      <c r="F272" s="183" t="s">
        <v>879</v>
      </c>
      <c r="G272" s="152">
        <f t="shared" si="4"/>
        <v>4200</v>
      </c>
      <c r="H272" s="160">
        <f>H274+H284+H293</f>
        <v>4200</v>
      </c>
      <c r="I272" s="153" t="s">
        <v>449</v>
      </c>
    </row>
    <row r="273" spans="1:9" s="24" customFormat="1" ht="11.25" customHeight="1">
      <c r="A273" s="161"/>
      <c r="B273" s="155"/>
      <c r="C273" s="156"/>
      <c r="D273" s="157"/>
      <c r="E273" s="162" t="s">
        <v>137</v>
      </c>
      <c r="F273" s="163"/>
      <c r="G273" s="164">
        <f t="shared" si="4"/>
        <v>0</v>
      </c>
      <c r="H273" s="165"/>
      <c r="I273" s="153" t="s">
        <v>449</v>
      </c>
    </row>
    <row r="274" spans="1:9" s="24" customFormat="1">
      <c r="A274" s="166">
        <v>3010</v>
      </c>
      <c r="B274" s="185" t="s">
        <v>307</v>
      </c>
      <c r="C274" s="167">
        <v>1</v>
      </c>
      <c r="D274" s="168">
        <v>0</v>
      </c>
      <c r="E274" s="169" t="s">
        <v>306</v>
      </c>
      <c r="F274" s="170" t="s">
        <v>880</v>
      </c>
      <c r="G274" s="164">
        <f t="shared" si="4"/>
        <v>0</v>
      </c>
      <c r="H274" s="179"/>
      <c r="I274" s="153" t="s">
        <v>449</v>
      </c>
    </row>
    <row r="275" spans="1:9" s="25" customFormat="1" ht="10.5" customHeight="1">
      <c r="A275" s="166"/>
      <c r="B275" s="155"/>
      <c r="C275" s="167"/>
      <c r="D275" s="168"/>
      <c r="E275" s="162" t="s">
        <v>138</v>
      </c>
      <c r="F275" s="170"/>
      <c r="G275" s="164">
        <f t="shared" si="4"/>
        <v>0</v>
      </c>
      <c r="H275" s="160"/>
      <c r="I275" s="153" t="s">
        <v>449</v>
      </c>
    </row>
    <row r="276" spans="1:9" s="24" customFormat="1">
      <c r="A276" s="166">
        <v>3011</v>
      </c>
      <c r="B276" s="187" t="s">
        <v>307</v>
      </c>
      <c r="C276" s="173">
        <v>1</v>
      </c>
      <c r="D276" s="174">
        <v>1</v>
      </c>
      <c r="E276" s="162" t="s">
        <v>0</v>
      </c>
      <c r="F276" s="180" t="s">
        <v>1</v>
      </c>
      <c r="G276" s="164">
        <f t="shared" si="4"/>
        <v>0</v>
      </c>
      <c r="H276" s="179"/>
      <c r="I276" s="153" t="s">
        <v>449</v>
      </c>
    </row>
    <row r="277" spans="1:9" s="24" customFormat="1">
      <c r="A277" s="166">
        <v>3012</v>
      </c>
      <c r="B277" s="187" t="s">
        <v>307</v>
      </c>
      <c r="C277" s="173">
        <v>1</v>
      </c>
      <c r="D277" s="174">
        <v>2</v>
      </c>
      <c r="E277" s="162" t="s">
        <v>2</v>
      </c>
      <c r="F277" s="180" t="s">
        <v>3</v>
      </c>
      <c r="G277" s="164">
        <f t="shared" si="4"/>
        <v>0</v>
      </c>
      <c r="H277" s="179"/>
      <c r="I277" s="153" t="s">
        <v>449</v>
      </c>
    </row>
    <row r="278" spans="1:9" s="24" customFormat="1">
      <c r="A278" s="166">
        <v>3020</v>
      </c>
      <c r="B278" s="185" t="s">
        <v>307</v>
      </c>
      <c r="C278" s="167">
        <v>2</v>
      </c>
      <c r="D278" s="168">
        <v>0</v>
      </c>
      <c r="E278" s="169" t="s">
        <v>4</v>
      </c>
      <c r="F278" s="170" t="s">
        <v>5</v>
      </c>
      <c r="G278" s="164">
        <f t="shared" si="4"/>
        <v>0</v>
      </c>
      <c r="H278" s="179"/>
      <c r="I278" s="153" t="s">
        <v>449</v>
      </c>
    </row>
    <row r="279" spans="1:9" s="25" customFormat="1" ht="10.5" customHeight="1">
      <c r="A279" s="166"/>
      <c r="B279" s="155"/>
      <c r="C279" s="167"/>
      <c r="D279" s="168"/>
      <c r="E279" s="162" t="s">
        <v>138</v>
      </c>
      <c r="F279" s="170"/>
      <c r="G279" s="164">
        <f t="shared" si="4"/>
        <v>0</v>
      </c>
      <c r="H279" s="160"/>
      <c r="I279" s="153" t="s">
        <v>449</v>
      </c>
    </row>
    <row r="280" spans="1:9" s="24" customFormat="1">
      <c r="A280" s="166">
        <v>3021</v>
      </c>
      <c r="B280" s="187" t="s">
        <v>307</v>
      </c>
      <c r="C280" s="173">
        <v>2</v>
      </c>
      <c r="D280" s="174">
        <v>1</v>
      </c>
      <c r="E280" s="162" t="s">
        <v>4</v>
      </c>
      <c r="F280" s="180" t="s">
        <v>6</v>
      </c>
      <c r="G280" s="164">
        <f t="shared" si="4"/>
        <v>0</v>
      </c>
      <c r="H280" s="179"/>
      <c r="I280" s="153" t="s">
        <v>449</v>
      </c>
    </row>
    <row r="281" spans="1:9" s="24" customFormat="1">
      <c r="A281" s="166">
        <v>3030</v>
      </c>
      <c r="B281" s="185" t="s">
        <v>307</v>
      </c>
      <c r="C281" s="167">
        <v>3</v>
      </c>
      <c r="D281" s="168">
        <v>0</v>
      </c>
      <c r="E281" s="169" t="s">
        <v>7</v>
      </c>
      <c r="F281" s="170" t="s">
        <v>8</v>
      </c>
      <c r="G281" s="164">
        <f t="shared" si="4"/>
        <v>0</v>
      </c>
      <c r="H281" s="179"/>
      <c r="I281" s="153" t="s">
        <v>449</v>
      </c>
    </row>
    <row r="282" spans="1:9" s="25" customFormat="1" ht="15.6">
      <c r="A282" s="166"/>
      <c r="B282" s="155"/>
      <c r="C282" s="167"/>
      <c r="D282" s="168"/>
      <c r="E282" s="162" t="s">
        <v>138</v>
      </c>
      <c r="F282" s="170"/>
      <c r="G282" s="164">
        <f t="shared" si="4"/>
        <v>0</v>
      </c>
      <c r="H282" s="160"/>
      <c r="I282" s="153" t="s">
        <v>449</v>
      </c>
    </row>
    <row r="283" spans="1:9" s="25" customFormat="1" ht="15.6">
      <c r="A283" s="166">
        <v>3031</v>
      </c>
      <c r="B283" s="187" t="s">
        <v>307</v>
      </c>
      <c r="C283" s="173">
        <v>3</v>
      </c>
      <c r="D283" s="174" t="s">
        <v>198</v>
      </c>
      <c r="E283" s="162" t="s">
        <v>7</v>
      </c>
      <c r="F283" s="170"/>
      <c r="G283" s="164">
        <f t="shared" si="4"/>
        <v>0</v>
      </c>
      <c r="H283" s="160"/>
      <c r="I283" s="153" t="s">
        <v>449</v>
      </c>
    </row>
    <row r="284" spans="1:9" s="24" customFormat="1">
      <c r="A284" s="166">
        <v>3040</v>
      </c>
      <c r="B284" s="185" t="s">
        <v>307</v>
      </c>
      <c r="C284" s="167">
        <v>4</v>
      </c>
      <c r="D284" s="168">
        <v>0</v>
      </c>
      <c r="E284" s="169" t="s">
        <v>9</v>
      </c>
      <c r="F284" s="170" t="s">
        <v>10</v>
      </c>
      <c r="G284" s="164">
        <f t="shared" si="4"/>
        <v>0</v>
      </c>
      <c r="H284" s="179"/>
      <c r="I284" s="153" t="s">
        <v>449</v>
      </c>
    </row>
    <row r="285" spans="1:9" s="25" customFormat="1" ht="10.5" customHeight="1">
      <c r="A285" s="166"/>
      <c r="B285" s="155"/>
      <c r="C285" s="167"/>
      <c r="D285" s="168"/>
      <c r="E285" s="162" t="s">
        <v>138</v>
      </c>
      <c r="F285" s="170"/>
      <c r="G285" s="164">
        <f t="shared" si="4"/>
        <v>0</v>
      </c>
      <c r="H285" s="171"/>
      <c r="I285" s="153" t="s">
        <v>449</v>
      </c>
    </row>
    <row r="286" spans="1:9" s="24" customFormat="1">
      <c r="A286" s="166">
        <v>3041</v>
      </c>
      <c r="B286" s="187" t="s">
        <v>307</v>
      </c>
      <c r="C286" s="173">
        <v>4</v>
      </c>
      <c r="D286" s="174">
        <v>1</v>
      </c>
      <c r="E286" s="162" t="s">
        <v>9</v>
      </c>
      <c r="F286" s="180" t="s">
        <v>11</v>
      </c>
      <c r="G286" s="164">
        <f t="shared" si="4"/>
        <v>0</v>
      </c>
      <c r="H286" s="179"/>
      <c r="I286" s="153" t="s">
        <v>449</v>
      </c>
    </row>
    <row r="287" spans="1:9" s="24" customFormat="1">
      <c r="A287" s="166">
        <v>3050</v>
      </c>
      <c r="B287" s="185" t="s">
        <v>307</v>
      </c>
      <c r="C287" s="167">
        <v>5</v>
      </c>
      <c r="D287" s="168">
        <v>0</v>
      </c>
      <c r="E287" s="169" t="s">
        <v>12</v>
      </c>
      <c r="F287" s="170" t="s">
        <v>13</v>
      </c>
      <c r="G287" s="164">
        <f t="shared" si="4"/>
        <v>0</v>
      </c>
      <c r="H287" s="165"/>
      <c r="I287" s="153" t="s">
        <v>449</v>
      </c>
    </row>
    <row r="288" spans="1:9" s="25" customFormat="1" ht="10.5" customHeight="1">
      <c r="A288" s="166"/>
      <c r="B288" s="155"/>
      <c r="C288" s="167"/>
      <c r="D288" s="168"/>
      <c r="E288" s="162" t="s">
        <v>138</v>
      </c>
      <c r="F288" s="170"/>
      <c r="G288" s="164">
        <f t="shared" si="4"/>
        <v>0</v>
      </c>
      <c r="H288" s="171"/>
      <c r="I288" s="153" t="s">
        <v>449</v>
      </c>
    </row>
    <row r="289" spans="1:9" s="24" customFormat="1">
      <c r="A289" s="166">
        <v>3051</v>
      </c>
      <c r="B289" s="187" t="s">
        <v>307</v>
      </c>
      <c r="C289" s="173">
        <v>5</v>
      </c>
      <c r="D289" s="174">
        <v>1</v>
      </c>
      <c r="E289" s="162" t="s">
        <v>12</v>
      </c>
      <c r="F289" s="180" t="s">
        <v>13</v>
      </c>
      <c r="G289" s="164">
        <f t="shared" si="4"/>
        <v>0</v>
      </c>
      <c r="H289" s="165"/>
      <c r="I289" s="153" t="s">
        <v>449</v>
      </c>
    </row>
    <row r="290" spans="1:9" s="24" customFormat="1">
      <c r="A290" s="166">
        <v>3060</v>
      </c>
      <c r="B290" s="185" t="s">
        <v>307</v>
      </c>
      <c r="C290" s="167">
        <v>6</v>
      </c>
      <c r="D290" s="168">
        <v>0</v>
      </c>
      <c r="E290" s="169" t="s">
        <v>14</v>
      </c>
      <c r="F290" s="170" t="s">
        <v>15</v>
      </c>
      <c r="G290" s="164">
        <f t="shared" si="4"/>
        <v>0</v>
      </c>
      <c r="H290" s="165"/>
      <c r="I290" s="153" t="s">
        <v>449</v>
      </c>
    </row>
    <row r="291" spans="1:9" s="25" customFormat="1" ht="10.5" customHeight="1">
      <c r="A291" s="166"/>
      <c r="B291" s="155"/>
      <c r="C291" s="167"/>
      <c r="D291" s="168"/>
      <c r="E291" s="162" t="s">
        <v>138</v>
      </c>
      <c r="F291" s="170"/>
      <c r="G291" s="164">
        <f t="shared" si="4"/>
        <v>0</v>
      </c>
      <c r="H291" s="171"/>
      <c r="I291" s="153" t="s">
        <v>449</v>
      </c>
    </row>
    <row r="292" spans="1:9" s="24" customFormat="1">
      <c r="A292" s="166">
        <v>3061</v>
      </c>
      <c r="B292" s="187" t="s">
        <v>307</v>
      </c>
      <c r="C292" s="173">
        <v>6</v>
      </c>
      <c r="D292" s="174">
        <v>1</v>
      </c>
      <c r="E292" s="162" t="s">
        <v>14</v>
      </c>
      <c r="F292" s="180" t="s">
        <v>15</v>
      </c>
      <c r="G292" s="164">
        <f t="shared" si="4"/>
        <v>0</v>
      </c>
      <c r="H292" s="165"/>
      <c r="I292" s="153" t="s">
        <v>449</v>
      </c>
    </row>
    <row r="293" spans="1:9" s="24" customFormat="1" ht="22.8">
      <c r="A293" s="166">
        <v>3070</v>
      </c>
      <c r="B293" s="185" t="s">
        <v>307</v>
      </c>
      <c r="C293" s="167">
        <v>7</v>
      </c>
      <c r="D293" s="168">
        <v>0</v>
      </c>
      <c r="E293" s="169" t="s">
        <v>16</v>
      </c>
      <c r="F293" s="170" t="s">
        <v>17</v>
      </c>
      <c r="G293" s="152">
        <f t="shared" si="4"/>
        <v>4200</v>
      </c>
      <c r="H293" s="171">
        <f>H295</f>
        <v>4200</v>
      </c>
      <c r="I293" s="153" t="s">
        <v>449</v>
      </c>
    </row>
    <row r="294" spans="1:9" s="25" customFormat="1" ht="10.5" customHeight="1">
      <c r="A294" s="166"/>
      <c r="B294" s="155"/>
      <c r="C294" s="167"/>
      <c r="D294" s="168"/>
      <c r="E294" s="162" t="s">
        <v>138</v>
      </c>
      <c r="F294" s="170"/>
      <c r="G294" s="164">
        <f t="shared" si="4"/>
        <v>0</v>
      </c>
      <c r="H294" s="171"/>
      <c r="I294" s="153" t="s">
        <v>449</v>
      </c>
    </row>
    <row r="295" spans="1:9" s="24" customFormat="1" ht="22.8">
      <c r="A295" s="166">
        <v>3071</v>
      </c>
      <c r="B295" s="187" t="s">
        <v>307</v>
      </c>
      <c r="C295" s="173">
        <v>7</v>
      </c>
      <c r="D295" s="174">
        <v>1</v>
      </c>
      <c r="E295" s="162" t="s">
        <v>16</v>
      </c>
      <c r="F295" s="180" t="s">
        <v>19</v>
      </c>
      <c r="G295" s="164">
        <f t="shared" si="4"/>
        <v>4200</v>
      </c>
      <c r="H295" s="165">
        <v>4200</v>
      </c>
      <c r="I295" s="153" t="s">
        <v>449</v>
      </c>
    </row>
    <row r="296" spans="1:9" s="24" customFormat="1" ht="22.8">
      <c r="A296" s="166">
        <v>3080</v>
      </c>
      <c r="B296" s="185" t="s">
        <v>307</v>
      </c>
      <c r="C296" s="167">
        <v>8</v>
      </c>
      <c r="D296" s="168">
        <v>0</v>
      </c>
      <c r="E296" s="169" t="s">
        <v>20</v>
      </c>
      <c r="F296" s="170" t="s">
        <v>21</v>
      </c>
      <c r="G296" s="164">
        <f t="shared" si="4"/>
        <v>0</v>
      </c>
      <c r="H296" s="165"/>
      <c r="I296" s="153" t="s">
        <v>449</v>
      </c>
    </row>
    <row r="297" spans="1:9" s="25" customFormat="1" ht="10.5" customHeight="1">
      <c r="A297" s="166"/>
      <c r="B297" s="155"/>
      <c r="C297" s="167"/>
      <c r="D297" s="168"/>
      <c r="E297" s="162" t="s">
        <v>138</v>
      </c>
      <c r="F297" s="170"/>
      <c r="G297" s="164">
        <f t="shared" si="4"/>
        <v>0</v>
      </c>
      <c r="H297" s="171"/>
      <c r="I297" s="153" t="s">
        <v>449</v>
      </c>
    </row>
    <row r="298" spans="1:9" s="24" customFormat="1" ht="22.8">
      <c r="A298" s="166">
        <v>3081</v>
      </c>
      <c r="B298" s="187" t="s">
        <v>307</v>
      </c>
      <c r="C298" s="173">
        <v>8</v>
      </c>
      <c r="D298" s="174">
        <v>1</v>
      </c>
      <c r="E298" s="162" t="s">
        <v>20</v>
      </c>
      <c r="F298" s="180" t="s">
        <v>22</v>
      </c>
      <c r="G298" s="164">
        <f t="shared" si="4"/>
        <v>0</v>
      </c>
      <c r="H298" s="165"/>
      <c r="I298" s="153" t="s">
        <v>449</v>
      </c>
    </row>
    <row r="299" spans="1:9" s="25" customFormat="1" ht="10.5" customHeight="1">
      <c r="A299" s="166"/>
      <c r="B299" s="155"/>
      <c r="C299" s="167"/>
      <c r="D299" s="168"/>
      <c r="E299" s="162" t="s">
        <v>138</v>
      </c>
      <c r="F299" s="170"/>
      <c r="G299" s="164">
        <f t="shared" si="4"/>
        <v>0</v>
      </c>
      <c r="H299" s="171"/>
      <c r="I299" s="153" t="s">
        <v>449</v>
      </c>
    </row>
    <row r="300" spans="1:9" s="24" customFormat="1" ht="22.8">
      <c r="A300" s="166">
        <v>3090</v>
      </c>
      <c r="B300" s="185" t="s">
        <v>307</v>
      </c>
      <c r="C300" s="167">
        <v>9</v>
      </c>
      <c r="D300" s="168">
        <v>0</v>
      </c>
      <c r="E300" s="169" t="s">
        <v>23</v>
      </c>
      <c r="F300" s="170" t="s">
        <v>24</v>
      </c>
      <c r="G300" s="164">
        <f t="shared" si="4"/>
        <v>0</v>
      </c>
      <c r="H300" s="165"/>
      <c r="I300" s="153" t="s">
        <v>449</v>
      </c>
    </row>
    <row r="301" spans="1:9" s="25" customFormat="1" ht="10.5" customHeight="1">
      <c r="A301" s="166"/>
      <c r="B301" s="155"/>
      <c r="C301" s="167"/>
      <c r="D301" s="168"/>
      <c r="E301" s="162" t="s">
        <v>138</v>
      </c>
      <c r="F301" s="170"/>
      <c r="G301" s="164">
        <f t="shared" si="4"/>
        <v>0</v>
      </c>
      <c r="H301" s="171"/>
      <c r="I301" s="153" t="s">
        <v>449</v>
      </c>
    </row>
    <row r="302" spans="1:9" s="24" customFormat="1" ht="17.25" customHeight="1">
      <c r="A302" s="193">
        <v>3091</v>
      </c>
      <c r="B302" s="187" t="s">
        <v>307</v>
      </c>
      <c r="C302" s="194">
        <v>9</v>
      </c>
      <c r="D302" s="195">
        <v>1</v>
      </c>
      <c r="E302" s="196" t="s">
        <v>23</v>
      </c>
      <c r="F302" s="197" t="s">
        <v>25</v>
      </c>
      <c r="G302" s="164">
        <f t="shared" si="4"/>
        <v>0</v>
      </c>
      <c r="H302" s="165"/>
      <c r="I302" s="153" t="s">
        <v>449</v>
      </c>
    </row>
    <row r="303" spans="1:9" s="24" customFormat="1" ht="30" customHeight="1">
      <c r="A303" s="193">
        <v>3092</v>
      </c>
      <c r="B303" s="187" t="s">
        <v>307</v>
      </c>
      <c r="C303" s="194">
        <v>9</v>
      </c>
      <c r="D303" s="195">
        <v>2</v>
      </c>
      <c r="E303" s="196" t="s">
        <v>327</v>
      </c>
      <c r="F303" s="197"/>
      <c r="G303" s="164">
        <f t="shared" si="4"/>
        <v>0</v>
      </c>
      <c r="H303" s="165"/>
      <c r="I303" s="153" t="s">
        <v>449</v>
      </c>
    </row>
    <row r="304" spans="1:9" s="23" customFormat="1" ht="32.25" customHeight="1">
      <c r="A304" s="198">
        <v>3100</v>
      </c>
      <c r="B304" s="167" t="s">
        <v>308</v>
      </c>
      <c r="C304" s="167">
        <v>0</v>
      </c>
      <c r="D304" s="168">
        <v>0</v>
      </c>
      <c r="E304" s="199" t="s">
        <v>929</v>
      </c>
      <c r="F304" s="200"/>
      <c r="G304" s="152">
        <f t="shared" si="4"/>
        <v>20000</v>
      </c>
      <c r="H304" s="160">
        <f>H308</f>
        <v>20000</v>
      </c>
      <c r="I304" s="153" t="s">
        <v>449</v>
      </c>
    </row>
    <row r="305" spans="1:9" s="24" customFormat="1" ht="11.25" customHeight="1">
      <c r="A305" s="193"/>
      <c r="B305" s="155"/>
      <c r="C305" s="156"/>
      <c r="D305" s="157"/>
      <c r="E305" s="162" t="s">
        <v>137</v>
      </c>
      <c r="F305" s="163"/>
      <c r="G305" s="164">
        <f t="shared" si="4"/>
        <v>0</v>
      </c>
      <c r="H305" s="165"/>
      <c r="I305" s="153" t="s">
        <v>449</v>
      </c>
    </row>
    <row r="306" spans="1:9" s="24" customFormat="1" ht="22.8">
      <c r="A306" s="193">
        <v>3110</v>
      </c>
      <c r="B306" s="201" t="s">
        <v>308</v>
      </c>
      <c r="C306" s="201">
        <v>1</v>
      </c>
      <c r="D306" s="202">
        <v>0</v>
      </c>
      <c r="E306" s="191" t="s">
        <v>70</v>
      </c>
      <c r="F306" s="180"/>
      <c r="G306" s="152">
        <f>H306</f>
        <v>20000</v>
      </c>
      <c r="H306" s="160">
        <f>H308</f>
        <v>20000</v>
      </c>
      <c r="I306" s="153" t="s">
        <v>449</v>
      </c>
    </row>
    <row r="307" spans="1:9" s="25" customFormat="1" ht="10.5" customHeight="1">
      <c r="A307" s="193"/>
      <c r="B307" s="155"/>
      <c r="C307" s="167"/>
      <c r="D307" s="168"/>
      <c r="E307" s="162" t="s">
        <v>138</v>
      </c>
      <c r="F307" s="170"/>
      <c r="G307" s="164">
        <f t="shared" si="4"/>
        <v>0</v>
      </c>
      <c r="H307" s="165"/>
      <c r="I307" s="153" t="s">
        <v>449</v>
      </c>
    </row>
    <row r="308" spans="1:9" s="24" customFormat="1" ht="15.6" thickBot="1">
      <c r="A308" s="203">
        <v>3112</v>
      </c>
      <c r="B308" s="204" t="s">
        <v>308</v>
      </c>
      <c r="C308" s="204">
        <v>1</v>
      </c>
      <c r="D308" s="205">
        <v>2</v>
      </c>
      <c r="E308" s="206" t="s">
        <v>71</v>
      </c>
      <c r="F308" s="207"/>
      <c r="G308" s="164">
        <f t="shared" si="4"/>
        <v>20000</v>
      </c>
      <c r="H308" s="179">
        <v>20000</v>
      </c>
      <c r="I308" s="153" t="s">
        <v>449</v>
      </c>
    </row>
    <row r="309" spans="1:9">
      <c r="B309" s="208"/>
      <c r="C309" s="209"/>
      <c r="D309" s="210"/>
    </row>
    <row r="310" spans="1:9">
      <c r="B310" s="212"/>
      <c r="C310" s="209"/>
      <c r="D310" s="210"/>
    </row>
    <row r="311" spans="1:9">
      <c r="B311" s="212"/>
      <c r="C311" s="209"/>
      <c r="D311" s="210"/>
      <c r="E311" s="130"/>
    </row>
    <row r="312" spans="1:9">
      <c r="B312" s="212"/>
      <c r="C312" s="213"/>
      <c r="D312" s="214"/>
    </row>
  </sheetData>
  <mergeCells count="11">
    <mergeCell ref="A1:I1"/>
    <mergeCell ref="A2:I2"/>
    <mergeCell ref="H4:I4"/>
    <mergeCell ref="A5:A6"/>
    <mergeCell ref="E5:E6"/>
    <mergeCell ref="F5:F6"/>
    <mergeCell ref="G5:G6"/>
    <mergeCell ref="B5:B6"/>
    <mergeCell ref="C5:C6"/>
    <mergeCell ref="D5:D6"/>
    <mergeCell ref="H5:I5"/>
  </mergeCells>
  <phoneticPr fontId="4" type="noConversion"/>
  <pageMargins left="0.25" right="0.25" top="0.75" bottom="0.75" header="0.3" footer="0.3"/>
  <pageSetup paperSize="9" scale="90" firstPageNumber="7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06"/>
  <sheetViews>
    <sheetView topLeftCell="B1" workbookViewId="0">
      <selection activeCell="B57" sqref="B57"/>
    </sheetView>
  </sheetViews>
  <sheetFormatPr defaultRowHeight="13.2"/>
  <cols>
    <col min="1" max="1" width="5.88671875" style="43" customWidth="1"/>
    <col min="2" max="2" width="45.6640625" style="43" customWidth="1"/>
    <col min="3" max="3" width="6.33203125" style="402" customWidth="1"/>
    <col min="4" max="4" width="11.44140625" style="401" customWidth="1"/>
    <col min="5" max="5" width="11.6640625" style="43" customWidth="1"/>
    <col min="6" max="6" width="12" style="43" customWidth="1"/>
  </cols>
  <sheetData>
    <row r="1" spans="1:8" s="26" customFormat="1" ht="27" customHeight="1">
      <c r="A1" s="612" t="s">
        <v>229</v>
      </c>
      <c r="B1" s="612"/>
      <c r="C1" s="612"/>
      <c r="D1" s="612"/>
      <c r="E1" s="612"/>
      <c r="F1" s="612"/>
    </row>
    <row r="2" spans="1:8" s="27" customFormat="1" ht="37.5" customHeight="1">
      <c r="A2" s="613" t="s">
        <v>230</v>
      </c>
      <c r="B2" s="613"/>
      <c r="C2" s="613"/>
      <c r="D2" s="613"/>
      <c r="E2" s="613"/>
      <c r="F2" s="613"/>
    </row>
    <row r="3" spans="1:8" s="27" customFormat="1" ht="15">
      <c r="A3" s="218" t="s">
        <v>930</v>
      </c>
      <c r="B3" s="218"/>
      <c r="C3" s="218"/>
      <c r="D3" s="219"/>
      <c r="E3" s="220"/>
      <c r="F3" s="220"/>
    </row>
    <row r="4" spans="1:8" s="27" customFormat="1" ht="13.8" thickBot="1">
      <c r="A4" s="220"/>
      <c r="B4" s="220"/>
      <c r="C4" s="221"/>
      <c r="D4" s="222"/>
      <c r="E4" s="616" t="s">
        <v>228</v>
      </c>
      <c r="F4" s="616"/>
    </row>
    <row r="5" spans="1:8" s="27" customFormat="1" ht="30" customHeight="1" thickBot="1">
      <c r="A5" s="614" t="s">
        <v>231</v>
      </c>
      <c r="B5" s="223" t="s">
        <v>73</v>
      </c>
      <c r="C5" s="621" t="s">
        <v>75</v>
      </c>
      <c r="D5" s="619" t="s">
        <v>901</v>
      </c>
      <c r="E5" s="617" t="s">
        <v>137</v>
      </c>
      <c r="F5" s="618"/>
    </row>
    <row r="6" spans="1:8" s="27" customFormat="1" ht="27" thickBot="1">
      <c r="A6" s="615"/>
      <c r="B6" s="224" t="s">
        <v>74</v>
      </c>
      <c r="C6" s="622"/>
      <c r="D6" s="620"/>
      <c r="E6" s="225" t="s">
        <v>224</v>
      </c>
      <c r="F6" s="225" t="s">
        <v>225</v>
      </c>
    </row>
    <row r="7" spans="1:8" s="27" customFormat="1" ht="13.8" thickBot="1">
      <c r="A7" s="226">
        <v>1</v>
      </c>
      <c r="B7" s="226">
        <v>2</v>
      </c>
      <c r="C7" s="226" t="s">
        <v>76</v>
      </c>
      <c r="D7" s="226">
        <v>4</v>
      </c>
      <c r="E7" s="226">
        <v>5</v>
      </c>
      <c r="F7" s="226">
        <v>6</v>
      </c>
    </row>
    <row r="8" spans="1:8" s="27" customFormat="1" ht="31.5" customHeight="1" thickBot="1">
      <c r="A8" s="227">
        <v>4000</v>
      </c>
      <c r="B8" s="228" t="s">
        <v>931</v>
      </c>
      <c r="C8" s="226"/>
      <c r="D8" s="229">
        <f>E8</f>
        <v>288073.36600000004</v>
      </c>
      <c r="E8" s="229">
        <f>E10</f>
        <v>288073.36600000004</v>
      </c>
      <c r="F8" s="229" t="s">
        <v>449</v>
      </c>
      <c r="H8" s="28"/>
    </row>
    <row r="9" spans="1:8" s="27" customFormat="1" ht="14.4" thickBot="1">
      <c r="A9" s="227"/>
      <c r="B9" s="230" t="s">
        <v>141</v>
      </c>
      <c r="C9" s="226"/>
      <c r="D9" s="231">
        <f t="shared" ref="D9:D72" si="0">E9</f>
        <v>0</v>
      </c>
      <c r="E9" s="231"/>
      <c r="F9" s="229" t="s">
        <v>449</v>
      </c>
    </row>
    <row r="10" spans="1:8" s="27" customFormat="1" ht="42" customHeight="1" thickBot="1">
      <c r="A10" s="227">
        <v>4050</v>
      </c>
      <c r="B10" s="232" t="s">
        <v>932</v>
      </c>
      <c r="C10" s="233" t="s">
        <v>449</v>
      </c>
      <c r="D10" s="234">
        <f t="shared" si="0"/>
        <v>288073.36600000004</v>
      </c>
      <c r="E10" s="234">
        <f>E12+E30+E31+E32+E33+E34+E38+E44+E46+E49+E50+E53+E57+E60+E63+E64+E66+E67+E87+E107+E138+E147+E152+E169+E119+E56</f>
        <v>288073.36600000004</v>
      </c>
      <c r="F10" s="229" t="s">
        <v>449</v>
      </c>
      <c r="G10" s="29"/>
    </row>
    <row r="11" spans="1:8" s="27" customFormat="1" ht="14.4" thickBot="1">
      <c r="A11" s="227"/>
      <c r="B11" s="230" t="s">
        <v>141</v>
      </c>
      <c r="C11" s="235"/>
      <c r="D11" s="236">
        <f t="shared" si="0"/>
        <v>0</v>
      </c>
      <c r="E11" s="236"/>
      <c r="F11" s="229" t="s">
        <v>449</v>
      </c>
    </row>
    <row r="12" spans="1:8" s="27" customFormat="1" ht="30.75" customHeight="1" thickBot="1">
      <c r="A12" s="237">
        <v>4100</v>
      </c>
      <c r="B12" s="238" t="s">
        <v>933</v>
      </c>
      <c r="C12" s="239" t="s">
        <v>449</v>
      </c>
      <c r="D12" s="240" t="str">
        <f t="shared" si="0"/>
        <v>90000</v>
      </c>
      <c r="E12" s="581" t="s">
        <v>999</v>
      </c>
      <c r="F12" s="229" t="s">
        <v>449</v>
      </c>
    </row>
    <row r="13" spans="1:8" s="27" customFormat="1" ht="14.4" thickBot="1">
      <c r="A13" s="227"/>
      <c r="B13" s="230" t="s">
        <v>141</v>
      </c>
      <c r="C13" s="235"/>
      <c r="D13" s="236">
        <f t="shared" si="0"/>
        <v>0</v>
      </c>
      <c r="E13" s="236"/>
      <c r="F13" s="229" t="s">
        <v>449</v>
      </c>
    </row>
    <row r="14" spans="1:8" s="27" customFormat="1" ht="23.4" thickBot="1">
      <c r="A14" s="241">
        <v>4110</v>
      </c>
      <c r="B14" s="242" t="s">
        <v>934</v>
      </c>
      <c r="C14" s="243" t="s">
        <v>449</v>
      </c>
      <c r="D14" s="240" t="str">
        <f t="shared" si="0"/>
        <v>90000</v>
      </c>
      <c r="E14" s="240" t="s">
        <v>999</v>
      </c>
      <c r="F14" s="229" t="s">
        <v>449</v>
      </c>
    </row>
    <row r="15" spans="1:8" s="27" customFormat="1" ht="14.4" thickBot="1">
      <c r="A15" s="241"/>
      <c r="B15" s="230" t="s">
        <v>138</v>
      </c>
      <c r="C15" s="243"/>
      <c r="D15" s="244">
        <f t="shared" si="0"/>
        <v>0</v>
      </c>
      <c r="E15" s="244"/>
      <c r="F15" s="229" t="s">
        <v>449</v>
      </c>
    </row>
    <row r="16" spans="1:8" s="27" customFormat="1" ht="23.4" thickBot="1">
      <c r="A16" s="245">
        <v>4111</v>
      </c>
      <c r="B16" s="246" t="s">
        <v>77</v>
      </c>
      <c r="C16" s="247" t="s">
        <v>310</v>
      </c>
      <c r="D16" s="248">
        <f t="shared" si="0"/>
        <v>90000</v>
      </c>
      <c r="E16" s="580">
        <v>90000</v>
      </c>
      <c r="F16" s="229" t="s">
        <v>449</v>
      </c>
    </row>
    <row r="17" spans="1:6" s="27" customFormat="1" ht="22.8">
      <c r="A17" s="245">
        <v>4112</v>
      </c>
      <c r="B17" s="246" t="s">
        <v>78</v>
      </c>
      <c r="C17" s="249" t="s">
        <v>311</v>
      </c>
      <c r="D17" s="250">
        <f t="shared" si="0"/>
        <v>0</v>
      </c>
      <c r="E17" s="250"/>
      <c r="F17" s="229" t="s">
        <v>449</v>
      </c>
    </row>
    <row r="18" spans="1:6" s="27" customFormat="1" ht="13.8">
      <c r="A18" s="245">
        <v>4114</v>
      </c>
      <c r="B18" s="246" t="s">
        <v>79</v>
      </c>
      <c r="C18" s="249" t="s">
        <v>309</v>
      </c>
      <c r="D18" s="250">
        <f t="shared" si="0"/>
        <v>0</v>
      </c>
      <c r="E18" s="250"/>
      <c r="F18" s="229" t="s">
        <v>449</v>
      </c>
    </row>
    <row r="19" spans="1:6" s="27" customFormat="1" ht="23.4" thickBot="1">
      <c r="A19" s="245">
        <v>4120</v>
      </c>
      <c r="B19" s="251" t="s">
        <v>935</v>
      </c>
      <c r="C19" s="252" t="s">
        <v>449</v>
      </c>
      <c r="D19" s="250">
        <f t="shared" si="0"/>
        <v>0</v>
      </c>
      <c r="E19" s="250"/>
      <c r="F19" s="229" t="s">
        <v>449</v>
      </c>
    </row>
    <row r="20" spans="1:6" s="27" customFormat="1" ht="14.4" thickBot="1">
      <c r="A20" s="241"/>
      <c r="B20" s="230" t="s">
        <v>138</v>
      </c>
      <c r="C20" s="243"/>
      <c r="D20" s="244">
        <f t="shared" si="0"/>
        <v>0</v>
      </c>
      <c r="E20" s="244"/>
      <c r="F20" s="229" t="s">
        <v>449</v>
      </c>
    </row>
    <row r="21" spans="1:6" s="27" customFormat="1" ht="13.5" customHeight="1">
      <c r="A21" s="245">
        <v>4121</v>
      </c>
      <c r="B21" s="246" t="s">
        <v>80</v>
      </c>
      <c r="C21" s="249" t="s">
        <v>312</v>
      </c>
      <c r="D21" s="250">
        <f t="shared" si="0"/>
        <v>0</v>
      </c>
      <c r="E21" s="250"/>
      <c r="F21" s="229" t="s">
        <v>449</v>
      </c>
    </row>
    <row r="22" spans="1:6" s="27" customFormat="1" ht="25.5" customHeight="1" thickBot="1">
      <c r="A22" s="245">
        <v>4130</v>
      </c>
      <c r="B22" s="251" t="s">
        <v>936</v>
      </c>
      <c r="C22" s="252" t="s">
        <v>449</v>
      </c>
      <c r="D22" s="250">
        <f t="shared" si="0"/>
        <v>0</v>
      </c>
      <c r="E22" s="250"/>
      <c r="F22" s="229" t="s">
        <v>449</v>
      </c>
    </row>
    <row r="23" spans="1:6" s="27" customFormat="1" ht="14.4" thickBot="1">
      <c r="A23" s="241"/>
      <c r="B23" s="230" t="s">
        <v>138</v>
      </c>
      <c r="C23" s="243"/>
      <c r="D23" s="244">
        <f t="shared" si="0"/>
        <v>0</v>
      </c>
      <c r="E23" s="244"/>
      <c r="F23" s="229" t="s">
        <v>449</v>
      </c>
    </row>
    <row r="24" spans="1:6" s="27" customFormat="1" ht="13.5" customHeight="1" thickBot="1">
      <c r="A24" s="253">
        <v>4131</v>
      </c>
      <c r="B24" s="254" t="s">
        <v>313</v>
      </c>
      <c r="C24" s="255" t="s">
        <v>314</v>
      </c>
      <c r="D24" s="256">
        <f t="shared" si="0"/>
        <v>0</v>
      </c>
      <c r="E24" s="256"/>
      <c r="F24" s="229" t="s">
        <v>449</v>
      </c>
    </row>
    <row r="25" spans="1:6" s="27" customFormat="1" ht="36" customHeight="1" thickBot="1">
      <c r="A25" s="237">
        <v>4200</v>
      </c>
      <c r="B25" s="257" t="s">
        <v>937</v>
      </c>
      <c r="C25" s="239" t="s">
        <v>449</v>
      </c>
      <c r="D25" s="258">
        <f t="shared" si="0"/>
        <v>49907.365999999995</v>
      </c>
      <c r="E25" s="258">
        <f>E27+E36+E41+E51+E54+E58</f>
        <v>49907.365999999995</v>
      </c>
      <c r="F25" s="229" t="s">
        <v>449</v>
      </c>
    </row>
    <row r="26" spans="1:6" s="27" customFormat="1" ht="14.4" thickBot="1">
      <c r="A26" s="227"/>
      <c r="B26" s="230" t="s">
        <v>141</v>
      </c>
      <c r="C26" s="235"/>
      <c r="D26" s="236">
        <f t="shared" si="0"/>
        <v>0</v>
      </c>
      <c r="E26" s="236"/>
      <c r="F26" s="229" t="s">
        <v>449</v>
      </c>
    </row>
    <row r="27" spans="1:6" s="27" customFormat="1" ht="32.4" thickBot="1">
      <c r="A27" s="241">
        <v>4210</v>
      </c>
      <c r="B27" s="259" t="s">
        <v>938</v>
      </c>
      <c r="C27" s="243" t="s">
        <v>449</v>
      </c>
      <c r="D27" s="260">
        <f t="shared" si="0"/>
        <v>12915.2</v>
      </c>
      <c r="E27" s="260">
        <f>E30+E31+E32+E33+E34</f>
        <v>12915.2</v>
      </c>
      <c r="F27" s="229" t="s">
        <v>449</v>
      </c>
    </row>
    <row r="28" spans="1:6" s="27" customFormat="1" ht="14.4" thickBot="1">
      <c r="A28" s="241"/>
      <c r="B28" s="230" t="s">
        <v>138</v>
      </c>
      <c r="C28" s="243"/>
      <c r="D28" s="244">
        <f t="shared" si="0"/>
        <v>0</v>
      </c>
      <c r="E28" s="244"/>
      <c r="F28" s="229" t="s">
        <v>449</v>
      </c>
    </row>
    <row r="29" spans="1:6" s="27" customFormat="1" ht="22.8">
      <c r="A29" s="245">
        <v>4211</v>
      </c>
      <c r="B29" s="246" t="s">
        <v>315</v>
      </c>
      <c r="C29" s="249" t="s">
        <v>316</v>
      </c>
      <c r="D29" s="250">
        <f t="shared" si="0"/>
        <v>0</v>
      </c>
      <c r="E29" s="250"/>
      <c r="F29" s="229" t="s">
        <v>449</v>
      </c>
    </row>
    <row r="30" spans="1:6" s="27" customFormat="1" ht="13.8">
      <c r="A30" s="245">
        <v>4212</v>
      </c>
      <c r="B30" s="251" t="s">
        <v>939</v>
      </c>
      <c r="C30" s="249" t="s">
        <v>317</v>
      </c>
      <c r="D30" s="261">
        <f t="shared" si="0"/>
        <v>9900</v>
      </c>
      <c r="E30" s="261">
        <v>9900</v>
      </c>
      <c r="F30" s="229" t="s">
        <v>449</v>
      </c>
    </row>
    <row r="31" spans="1:6" s="27" customFormat="1" ht="13.8">
      <c r="A31" s="245">
        <v>4213</v>
      </c>
      <c r="B31" s="246" t="s">
        <v>81</v>
      </c>
      <c r="C31" s="249" t="s">
        <v>318</v>
      </c>
      <c r="D31" s="261">
        <f t="shared" si="0"/>
        <v>1365.2</v>
      </c>
      <c r="E31" s="261">
        <v>1365.2</v>
      </c>
      <c r="F31" s="229" t="s">
        <v>449</v>
      </c>
    </row>
    <row r="32" spans="1:6" s="27" customFormat="1" ht="13.8">
      <c r="A32" s="245">
        <v>4214</v>
      </c>
      <c r="B32" s="246" t="s">
        <v>82</v>
      </c>
      <c r="C32" s="249" t="s">
        <v>319</v>
      </c>
      <c r="D32" s="261">
        <f t="shared" si="0"/>
        <v>1200</v>
      </c>
      <c r="E32" s="261">
        <v>1200</v>
      </c>
      <c r="F32" s="229" t="s">
        <v>449</v>
      </c>
    </row>
    <row r="33" spans="1:6" s="27" customFormat="1" ht="13.8">
      <c r="A33" s="245">
        <v>4215</v>
      </c>
      <c r="B33" s="246" t="s">
        <v>86</v>
      </c>
      <c r="C33" s="249" t="s">
        <v>320</v>
      </c>
      <c r="D33" s="261">
        <f t="shared" si="0"/>
        <v>450</v>
      </c>
      <c r="E33" s="261">
        <v>450</v>
      </c>
      <c r="F33" s="229" t="s">
        <v>449</v>
      </c>
    </row>
    <row r="34" spans="1:6" s="27" customFormat="1" ht="17.25" customHeight="1">
      <c r="A34" s="245">
        <v>4216</v>
      </c>
      <c r="B34" s="246" t="s">
        <v>87</v>
      </c>
      <c r="C34" s="249" t="s">
        <v>321</v>
      </c>
      <c r="D34" s="262"/>
      <c r="E34" s="262"/>
      <c r="F34" s="229" t="s">
        <v>449</v>
      </c>
    </row>
    <row r="35" spans="1:6" s="27" customFormat="1" ht="14.4" thickBot="1">
      <c r="A35" s="253">
        <v>4217</v>
      </c>
      <c r="B35" s="263" t="s">
        <v>88</v>
      </c>
      <c r="C35" s="264" t="s">
        <v>322</v>
      </c>
      <c r="D35" s="256">
        <f t="shared" si="0"/>
        <v>0</v>
      </c>
      <c r="E35" s="256"/>
      <c r="F35" s="229" t="s">
        <v>449</v>
      </c>
    </row>
    <row r="36" spans="1:6" s="27" customFormat="1" ht="33.6" thickBot="1">
      <c r="A36" s="241">
        <v>4220</v>
      </c>
      <c r="B36" s="259" t="s">
        <v>940</v>
      </c>
      <c r="C36" s="243" t="s">
        <v>449</v>
      </c>
      <c r="D36" s="260">
        <f t="shared" si="0"/>
        <v>500</v>
      </c>
      <c r="E36" s="260">
        <f>E38</f>
        <v>500</v>
      </c>
      <c r="F36" s="229" t="s">
        <v>449</v>
      </c>
    </row>
    <row r="37" spans="1:6" s="27" customFormat="1" ht="14.4" thickBot="1">
      <c r="A37" s="241"/>
      <c r="B37" s="230" t="s">
        <v>138</v>
      </c>
      <c r="C37" s="243"/>
      <c r="D37" s="244">
        <f t="shared" si="0"/>
        <v>0</v>
      </c>
      <c r="E37" s="244"/>
      <c r="F37" s="229" t="s">
        <v>449</v>
      </c>
    </row>
    <row r="38" spans="1:6" s="27" customFormat="1" ht="13.8">
      <c r="A38" s="245">
        <v>4221</v>
      </c>
      <c r="B38" s="246" t="s">
        <v>89</v>
      </c>
      <c r="C38" s="265">
        <v>4221</v>
      </c>
      <c r="D38" s="266">
        <f t="shared" si="0"/>
        <v>500</v>
      </c>
      <c r="E38" s="266">
        <v>500</v>
      </c>
      <c r="F38" s="229" t="s">
        <v>449</v>
      </c>
    </row>
    <row r="39" spans="1:6" s="27" customFormat="1" ht="13.8">
      <c r="A39" s="245">
        <v>4222</v>
      </c>
      <c r="B39" s="246" t="s">
        <v>90</v>
      </c>
      <c r="C39" s="249" t="s">
        <v>411</v>
      </c>
      <c r="D39" s="250">
        <f t="shared" si="0"/>
        <v>0</v>
      </c>
      <c r="E39" s="250"/>
      <c r="F39" s="229" t="s">
        <v>449</v>
      </c>
    </row>
    <row r="40" spans="1:6" s="27" customFormat="1" ht="14.4" thickBot="1">
      <c r="A40" s="253">
        <v>4223</v>
      </c>
      <c r="B40" s="263" t="s">
        <v>91</v>
      </c>
      <c r="C40" s="264" t="s">
        <v>412</v>
      </c>
      <c r="D40" s="256">
        <f t="shared" si="0"/>
        <v>0</v>
      </c>
      <c r="E40" s="256"/>
      <c r="F40" s="229" t="s">
        <v>449</v>
      </c>
    </row>
    <row r="41" spans="1:6" s="27" customFormat="1" ht="43.8" thickBot="1">
      <c r="A41" s="241">
        <v>4230</v>
      </c>
      <c r="B41" s="259" t="s">
        <v>941</v>
      </c>
      <c r="C41" s="243" t="s">
        <v>449</v>
      </c>
      <c r="D41" s="260">
        <f t="shared" si="0"/>
        <v>8489</v>
      </c>
      <c r="E41" s="260">
        <f>E44+E46+E49+E50</f>
        <v>8489</v>
      </c>
      <c r="F41" s="229" t="s">
        <v>449</v>
      </c>
    </row>
    <row r="42" spans="1:6" s="27" customFormat="1" ht="14.4" thickBot="1">
      <c r="A42" s="241"/>
      <c r="B42" s="230" t="s">
        <v>138</v>
      </c>
      <c r="C42" s="243"/>
      <c r="D42" s="244">
        <f t="shared" si="0"/>
        <v>0</v>
      </c>
      <c r="E42" s="244"/>
      <c r="F42" s="229" t="s">
        <v>449</v>
      </c>
    </row>
    <row r="43" spans="1:6" s="27" customFormat="1" ht="13.8">
      <c r="A43" s="245">
        <v>4231</v>
      </c>
      <c r="B43" s="246" t="s">
        <v>92</v>
      </c>
      <c r="C43" s="249" t="s">
        <v>413</v>
      </c>
      <c r="D43" s="250">
        <f t="shared" si="0"/>
        <v>0</v>
      </c>
      <c r="E43" s="250"/>
      <c r="F43" s="229" t="s">
        <v>449</v>
      </c>
    </row>
    <row r="44" spans="1:6" s="27" customFormat="1" ht="13.8">
      <c r="A44" s="245">
        <v>4232</v>
      </c>
      <c r="B44" s="246" t="s">
        <v>93</v>
      </c>
      <c r="C44" s="249" t="s">
        <v>414</v>
      </c>
      <c r="D44" s="261">
        <f t="shared" si="0"/>
        <v>1039</v>
      </c>
      <c r="E44" s="261">
        <v>1039</v>
      </c>
      <c r="F44" s="229" t="s">
        <v>449</v>
      </c>
    </row>
    <row r="45" spans="1:6" s="27" customFormat="1" ht="22.8">
      <c r="A45" s="245">
        <v>4233</v>
      </c>
      <c r="B45" s="246" t="s">
        <v>94</v>
      </c>
      <c r="C45" s="249" t="s">
        <v>415</v>
      </c>
      <c r="D45" s="261">
        <f t="shared" si="0"/>
        <v>0</v>
      </c>
      <c r="E45" s="261"/>
      <c r="F45" s="229" t="s">
        <v>449</v>
      </c>
    </row>
    <row r="46" spans="1:6" s="27" customFormat="1" ht="13.8">
      <c r="A46" s="245">
        <v>4234</v>
      </c>
      <c r="B46" s="246" t="s">
        <v>95</v>
      </c>
      <c r="C46" s="249" t="s">
        <v>416</v>
      </c>
      <c r="D46" s="261">
        <f t="shared" si="0"/>
        <v>400</v>
      </c>
      <c r="E46" s="261">
        <v>400</v>
      </c>
      <c r="F46" s="229" t="s">
        <v>449</v>
      </c>
    </row>
    <row r="47" spans="1:6" s="27" customFormat="1" ht="13.8">
      <c r="A47" s="245">
        <v>4235</v>
      </c>
      <c r="B47" s="267" t="s">
        <v>96</v>
      </c>
      <c r="C47" s="268">
        <v>4235</v>
      </c>
      <c r="D47" s="250">
        <f t="shared" si="0"/>
        <v>0</v>
      </c>
      <c r="E47" s="250"/>
      <c r="F47" s="229" t="s">
        <v>449</v>
      </c>
    </row>
    <row r="48" spans="1:6" s="27" customFormat="1" ht="13.8">
      <c r="A48" s="245">
        <v>4236</v>
      </c>
      <c r="B48" s="246" t="s">
        <v>97</v>
      </c>
      <c r="C48" s="249" t="s">
        <v>417</v>
      </c>
      <c r="D48" s="250">
        <f t="shared" si="0"/>
        <v>0</v>
      </c>
      <c r="E48" s="250"/>
      <c r="F48" s="229" t="s">
        <v>449</v>
      </c>
    </row>
    <row r="49" spans="1:6" s="27" customFormat="1" ht="13.8">
      <c r="A49" s="245">
        <v>4237</v>
      </c>
      <c r="B49" s="246" t="s">
        <v>98</v>
      </c>
      <c r="C49" s="249" t="s">
        <v>418</v>
      </c>
      <c r="D49" s="250">
        <f t="shared" si="0"/>
        <v>1500</v>
      </c>
      <c r="E49" s="250">
        <v>1500</v>
      </c>
      <c r="F49" s="229" t="s">
        <v>449</v>
      </c>
    </row>
    <row r="50" spans="1:6" s="27" customFormat="1" ht="14.4" thickBot="1">
      <c r="A50" s="253">
        <v>4238</v>
      </c>
      <c r="B50" s="263" t="s">
        <v>99</v>
      </c>
      <c r="C50" s="264" t="s">
        <v>419</v>
      </c>
      <c r="D50" s="269">
        <f t="shared" si="0"/>
        <v>5550</v>
      </c>
      <c r="E50" s="269">
        <v>5550</v>
      </c>
      <c r="F50" s="229" t="s">
        <v>449</v>
      </c>
    </row>
    <row r="51" spans="1:6" s="27" customFormat="1" ht="23.4" thickBot="1">
      <c r="A51" s="241">
        <v>4240</v>
      </c>
      <c r="B51" s="259" t="s">
        <v>942</v>
      </c>
      <c r="C51" s="243" t="s">
        <v>449</v>
      </c>
      <c r="D51" s="260">
        <f t="shared" si="0"/>
        <v>4100</v>
      </c>
      <c r="E51" s="260">
        <f>E53</f>
        <v>4100</v>
      </c>
      <c r="F51" s="229" t="s">
        <v>449</v>
      </c>
    </row>
    <row r="52" spans="1:6" s="27" customFormat="1" ht="14.4" thickBot="1">
      <c r="A52" s="241"/>
      <c r="B52" s="230" t="s">
        <v>138</v>
      </c>
      <c r="C52" s="243"/>
      <c r="D52" s="244">
        <f t="shared" si="0"/>
        <v>0</v>
      </c>
      <c r="E52" s="244"/>
      <c r="F52" s="229" t="s">
        <v>449</v>
      </c>
    </row>
    <row r="53" spans="1:6" s="27" customFormat="1" ht="14.4" thickBot="1">
      <c r="A53" s="253">
        <v>4241</v>
      </c>
      <c r="B53" s="246" t="s">
        <v>100</v>
      </c>
      <c r="C53" s="264" t="s">
        <v>420</v>
      </c>
      <c r="D53" s="266">
        <f t="shared" si="0"/>
        <v>4100</v>
      </c>
      <c r="E53" s="266">
        <v>4100</v>
      </c>
      <c r="F53" s="229" t="s">
        <v>449</v>
      </c>
    </row>
    <row r="54" spans="1:6" s="27" customFormat="1" ht="28.5" customHeight="1" thickBot="1">
      <c r="A54" s="241">
        <v>4250</v>
      </c>
      <c r="B54" s="259" t="s">
        <v>943</v>
      </c>
      <c r="C54" s="243" t="s">
        <v>449</v>
      </c>
      <c r="D54" s="260">
        <f t="shared" si="0"/>
        <v>2600</v>
      </c>
      <c r="E54" s="260">
        <f>E56+E57</f>
        <v>2600</v>
      </c>
      <c r="F54" s="229" t="s">
        <v>449</v>
      </c>
    </row>
    <row r="55" spans="1:6" s="27" customFormat="1" ht="14.4" thickBot="1">
      <c r="A55" s="241"/>
      <c r="B55" s="230" t="s">
        <v>138</v>
      </c>
      <c r="C55" s="243"/>
      <c r="D55" s="244">
        <f t="shared" si="0"/>
        <v>0</v>
      </c>
      <c r="E55" s="244"/>
      <c r="F55" s="229" t="s">
        <v>449</v>
      </c>
    </row>
    <row r="56" spans="1:6" s="27" customFormat="1" ht="22.8">
      <c r="A56" s="245">
        <v>4251</v>
      </c>
      <c r="B56" s="246" t="s">
        <v>101</v>
      </c>
      <c r="C56" s="249" t="s">
        <v>421</v>
      </c>
      <c r="D56" s="261">
        <f t="shared" si="0"/>
        <v>1700</v>
      </c>
      <c r="E56" s="261">
        <v>1700</v>
      </c>
      <c r="F56" s="229" t="s">
        <v>449</v>
      </c>
    </row>
    <row r="57" spans="1:6" s="27" customFormat="1" ht="23.4" thickBot="1">
      <c r="A57" s="253">
        <v>4252</v>
      </c>
      <c r="B57" s="263" t="s">
        <v>102</v>
      </c>
      <c r="C57" s="264" t="s">
        <v>422</v>
      </c>
      <c r="D57" s="269">
        <f t="shared" si="0"/>
        <v>900</v>
      </c>
      <c r="E57" s="269">
        <v>900</v>
      </c>
      <c r="F57" s="229" t="s">
        <v>449</v>
      </c>
    </row>
    <row r="58" spans="1:6" s="27" customFormat="1" ht="32.4" thickBot="1">
      <c r="A58" s="241">
        <v>4260</v>
      </c>
      <c r="B58" s="259" t="s">
        <v>944</v>
      </c>
      <c r="C58" s="243" t="s">
        <v>449</v>
      </c>
      <c r="D58" s="260">
        <f t="shared" si="0"/>
        <v>21303.165999999997</v>
      </c>
      <c r="E58" s="260">
        <f>E60+E63+E64+E66+E67</f>
        <v>21303.165999999997</v>
      </c>
      <c r="F58" s="229" t="s">
        <v>449</v>
      </c>
    </row>
    <row r="59" spans="1:6" s="27" customFormat="1" ht="14.4" thickBot="1">
      <c r="A59" s="241"/>
      <c r="B59" s="230" t="s">
        <v>138</v>
      </c>
      <c r="C59" s="243"/>
      <c r="D59" s="244">
        <f t="shared" si="0"/>
        <v>0</v>
      </c>
      <c r="E59" s="244"/>
      <c r="F59" s="229" t="s">
        <v>449</v>
      </c>
    </row>
    <row r="60" spans="1:6" s="27" customFormat="1" ht="13.8">
      <c r="A60" s="245">
        <v>4261</v>
      </c>
      <c r="B60" s="246" t="s">
        <v>110</v>
      </c>
      <c r="C60" s="249" t="s">
        <v>423</v>
      </c>
      <c r="D60" s="261">
        <f>E60</f>
        <v>2500</v>
      </c>
      <c r="E60" s="261">
        <v>2500</v>
      </c>
      <c r="F60" s="229" t="s">
        <v>449</v>
      </c>
    </row>
    <row r="61" spans="1:6" s="27" customFormat="1" ht="13.8">
      <c r="A61" s="245">
        <v>4262</v>
      </c>
      <c r="B61" s="246" t="s">
        <v>111</v>
      </c>
      <c r="C61" s="249" t="s">
        <v>424</v>
      </c>
      <c r="D61" s="261">
        <f t="shared" si="0"/>
        <v>0</v>
      </c>
      <c r="E61" s="261"/>
      <c r="F61" s="229" t="s">
        <v>449</v>
      </c>
    </row>
    <row r="62" spans="1:6" s="27" customFormat="1" ht="22.8">
      <c r="A62" s="245">
        <v>4263</v>
      </c>
      <c r="B62" s="246" t="s">
        <v>329</v>
      </c>
      <c r="C62" s="249" t="s">
        <v>425</v>
      </c>
      <c r="D62" s="261">
        <f t="shared" si="0"/>
        <v>0</v>
      </c>
      <c r="E62" s="261"/>
      <c r="F62" s="229" t="s">
        <v>449</v>
      </c>
    </row>
    <row r="63" spans="1:6" s="27" customFormat="1" ht="13.8">
      <c r="A63" s="245">
        <v>4264</v>
      </c>
      <c r="B63" s="270" t="s">
        <v>112</v>
      </c>
      <c r="C63" s="249" t="s">
        <v>426</v>
      </c>
      <c r="D63" s="261">
        <f t="shared" si="0"/>
        <v>5120</v>
      </c>
      <c r="E63" s="261">
        <v>5120</v>
      </c>
      <c r="F63" s="229" t="s">
        <v>449</v>
      </c>
    </row>
    <row r="64" spans="1:6" s="27" customFormat="1" ht="22.8">
      <c r="A64" s="245">
        <v>4265</v>
      </c>
      <c r="B64" s="271" t="s">
        <v>113</v>
      </c>
      <c r="C64" s="249" t="s">
        <v>427</v>
      </c>
      <c r="D64" s="261">
        <f t="shared" si="0"/>
        <v>550</v>
      </c>
      <c r="E64" s="261">
        <v>550</v>
      </c>
      <c r="F64" s="229" t="s">
        <v>449</v>
      </c>
    </row>
    <row r="65" spans="1:6" s="27" customFormat="1" ht="13.8">
      <c r="A65" s="245">
        <v>4266</v>
      </c>
      <c r="B65" s="270" t="s">
        <v>114</v>
      </c>
      <c r="C65" s="249" t="s">
        <v>428</v>
      </c>
      <c r="D65" s="250">
        <f t="shared" si="0"/>
        <v>0</v>
      </c>
      <c r="E65" s="250"/>
      <c r="F65" s="229" t="s">
        <v>449</v>
      </c>
    </row>
    <row r="66" spans="1:6" s="27" customFormat="1" ht="13.8">
      <c r="A66" s="245">
        <v>4267</v>
      </c>
      <c r="B66" s="270" t="s">
        <v>115</v>
      </c>
      <c r="C66" s="249" t="s">
        <v>429</v>
      </c>
      <c r="D66" s="261">
        <f t="shared" si="0"/>
        <v>1100</v>
      </c>
      <c r="E66" s="261">
        <v>1100</v>
      </c>
      <c r="F66" s="229" t="s">
        <v>449</v>
      </c>
    </row>
    <row r="67" spans="1:6" s="27" customFormat="1" ht="14.4" thickBot="1">
      <c r="A67" s="253">
        <v>4268</v>
      </c>
      <c r="B67" s="272" t="s">
        <v>116</v>
      </c>
      <c r="C67" s="264" t="s">
        <v>430</v>
      </c>
      <c r="D67" s="269">
        <f t="shared" si="0"/>
        <v>12033.165999999999</v>
      </c>
      <c r="E67" s="269">
        <v>12033.165999999999</v>
      </c>
      <c r="F67" s="229" t="s">
        <v>449</v>
      </c>
    </row>
    <row r="68" spans="1:6" s="27" customFormat="1" ht="11.25" customHeight="1" thickBot="1">
      <c r="A68" s="237">
        <v>4300</v>
      </c>
      <c r="B68" s="273" t="s">
        <v>945</v>
      </c>
      <c r="C68" s="239" t="s">
        <v>449</v>
      </c>
      <c r="D68" s="236">
        <f t="shared" si="0"/>
        <v>0</v>
      </c>
      <c r="E68" s="236"/>
      <c r="F68" s="229" t="s">
        <v>449</v>
      </c>
    </row>
    <row r="69" spans="1:6" s="27" customFormat="1" ht="14.4" thickBot="1">
      <c r="A69" s="227"/>
      <c r="B69" s="230" t="s">
        <v>141</v>
      </c>
      <c r="C69" s="235"/>
      <c r="D69" s="236">
        <f t="shared" si="0"/>
        <v>0</v>
      </c>
      <c r="E69" s="236"/>
      <c r="F69" s="229" t="s">
        <v>449</v>
      </c>
    </row>
    <row r="70" spans="1:6" s="27" customFormat="1" ht="14.4" thickBot="1">
      <c r="A70" s="241">
        <v>4310</v>
      </c>
      <c r="B70" s="274" t="s">
        <v>946</v>
      </c>
      <c r="C70" s="243" t="s">
        <v>449</v>
      </c>
      <c r="D70" s="244">
        <f t="shared" si="0"/>
        <v>0</v>
      </c>
      <c r="E70" s="244"/>
      <c r="F70" s="229" t="s">
        <v>449</v>
      </c>
    </row>
    <row r="71" spans="1:6" s="27" customFormat="1" ht="14.4" thickBot="1">
      <c r="A71" s="241"/>
      <c r="B71" s="230" t="s">
        <v>138</v>
      </c>
      <c r="C71" s="243"/>
      <c r="D71" s="244">
        <f t="shared" si="0"/>
        <v>0</v>
      </c>
      <c r="E71" s="244"/>
      <c r="F71" s="229" t="s">
        <v>449</v>
      </c>
    </row>
    <row r="72" spans="1:6" s="27" customFormat="1" ht="13.8">
      <c r="A72" s="245">
        <v>4311</v>
      </c>
      <c r="B72" s="270" t="s">
        <v>117</v>
      </c>
      <c r="C72" s="249" t="s">
        <v>431</v>
      </c>
      <c r="D72" s="250">
        <f t="shared" si="0"/>
        <v>0</v>
      </c>
      <c r="E72" s="250"/>
      <c r="F72" s="229" t="s">
        <v>449</v>
      </c>
    </row>
    <row r="73" spans="1:6" s="27" customFormat="1" ht="13.8">
      <c r="A73" s="245">
        <v>4312</v>
      </c>
      <c r="B73" s="270" t="s">
        <v>118</v>
      </c>
      <c r="C73" s="249" t="s">
        <v>432</v>
      </c>
      <c r="D73" s="250">
        <f t="shared" ref="D73:D136" si="1">E73</f>
        <v>0</v>
      </c>
      <c r="E73" s="250"/>
      <c r="F73" s="229" t="s">
        <v>449</v>
      </c>
    </row>
    <row r="74" spans="1:6" s="27" customFormat="1" ht="14.4" thickBot="1">
      <c r="A74" s="245">
        <v>4320</v>
      </c>
      <c r="B74" s="275" t="s">
        <v>947</v>
      </c>
      <c r="C74" s="252" t="s">
        <v>449</v>
      </c>
      <c r="D74" s="250">
        <f t="shared" si="1"/>
        <v>0</v>
      </c>
      <c r="E74" s="250"/>
      <c r="F74" s="229" t="s">
        <v>449</v>
      </c>
    </row>
    <row r="75" spans="1:6" s="27" customFormat="1" ht="14.4" thickBot="1">
      <c r="A75" s="241"/>
      <c r="B75" s="230" t="s">
        <v>138</v>
      </c>
      <c r="C75" s="243"/>
      <c r="D75" s="244">
        <f t="shared" si="1"/>
        <v>0</v>
      </c>
      <c r="E75" s="244"/>
      <c r="F75" s="229" t="s">
        <v>449</v>
      </c>
    </row>
    <row r="76" spans="1:6" s="27" customFormat="1" ht="15.75" customHeight="1">
      <c r="A76" s="245">
        <v>4321</v>
      </c>
      <c r="B76" s="270" t="s">
        <v>119</v>
      </c>
      <c r="C76" s="249" t="s">
        <v>433</v>
      </c>
      <c r="D76" s="250">
        <f t="shared" si="1"/>
        <v>0</v>
      </c>
      <c r="E76" s="250"/>
      <c r="F76" s="229" t="s">
        <v>449</v>
      </c>
    </row>
    <row r="77" spans="1:6" s="27" customFormat="1" ht="14.4" thickBot="1">
      <c r="A77" s="253">
        <v>4322</v>
      </c>
      <c r="B77" s="272" t="s">
        <v>120</v>
      </c>
      <c r="C77" s="264" t="s">
        <v>434</v>
      </c>
      <c r="D77" s="256">
        <f t="shared" si="1"/>
        <v>0</v>
      </c>
      <c r="E77" s="256"/>
      <c r="F77" s="229" t="s">
        <v>449</v>
      </c>
    </row>
    <row r="78" spans="1:6" s="27" customFormat="1" ht="22.2" thickBot="1">
      <c r="A78" s="241">
        <v>4330</v>
      </c>
      <c r="B78" s="274" t="s">
        <v>948</v>
      </c>
      <c r="C78" s="243" t="s">
        <v>449</v>
      </c>
      <c r="D78" s="244">
        <f t="shared" si="1"/>
        <v>0</v>
      </c>
      <c r="E78" s="244"/>
      <c r="F78" s="229" t="s">
        <v>449</v>
      </c>
    </row>
    <row r="79" spans="1:6" s="27" customFormat="1" ht="14.4" thickBot="1">
      <c r="A79" s="241"/>
      <c r="B79" s="230" t="s">
        <v>138</v>
      </c>
      <c r="C79" s="243"/>
      <c r="D79" s="244">
        <f t="shared" si="1"/>
        <v>0</v>
      </c>
      <c r="E79" s="244"/>
      <c r="F79" s="229" t="s">
        <v>449</v>
      </c>
    </row>
    <row r="80" spans="1:6" s="27" customFormat="1" ht="22.8">
      <c r="A80" s="245">
        <v>4331</v>
      </c>
      <c r="B80" s="270" t="s">
        <v>121</v>
      </c>
      <c r="C80" s="249" t="s">
        <v>435</v>
      </c>
      <c r="D80" s="250">
        <f t="shared" si="1"/>
        <v>0</v>
      </c>
      <c r="E80" s="250"/>
      <c r="F80" s="229" t="s">
        <v>449</v>
      </c>
    </row>
    <row r="81" spans="1:6" s="27" customFormat="1" ht="13.8">
      <c r="A81" s="245">
        <v>4332</v>
      </c>
      <c r="B81" s="270" t="s">
        <v>122</v>
      </c>
      <c r="C81" s="249" t="s">
        <v>436</v>
      </c>
      <c r="D81" s="250">
        <f t="shared" si="1"/>
        <v>0</v>
      </c>
      <c r="E81" s="250"/>
      <c r="F81" s="229" t="s">
        <v>449</v>
      </c>
    </row>
    <row r="82" spans="1:6" s="27" customFormat="1" ht="14.4" thickBot="1">
      <c r="A82" s="253">
        <v>4333</v>
      </c>
      <c r="B82" s="272" t="s">
        <v>123</v>
      </c>
      <c r="C82" s="264" t="s">
        <v>437</v>
      </c>
      <c r="D82" s="256">
        <f t="shared" si="1"/>
        <v>0</v>
      </c>
      <c r="E82" s="256"/>
      <c r="F82" s="229" t="s">
        <v>449</v>
      </c>
    </row>
    <row r="83" spans="1:6" s="27" customFormat="1" ht="14.4" thickBot="1">
      <c r="A83" s="237">
        <v>4400</v>
      </c>
      <c r="B83" s="276" t="s">
        <v>949</v>
      </c>
      <c r="C83" s="239" t="s">
        <v>449</v>
      </c>
      <c r="D83" s="277">
        <f t="shared" si="1"/>
        <v>113300</v>
      </c>
      <c r="E83" s="277">
        <f>E85</f>
        <v>113300</v>
      </c>
      <c r="F83" s="229" t="s">
        <v>449</v>
      </c>
    </row>
    <row r="84" spans="1:6" s="27" customFormat="1" ht="14.4" thickBot="1">
      <c r="A84" s="227"/>
      <c r="B84" s="230" t="s">
        <v>141</v>
      </c>
      <c r="C84" s="235"/>
      <c r="D84" s="236">
        <f t="shared" si="1"/>
        <v>0</v>
      </c>
      <c r="E84" s="236"/>
      <c r="F84" s="229" t="s">
        <v>449</v>
      </c>
    </row>
    <row r="85" spans="1:6" s="27" customFormat="1" ht="23.4" thickBot="1">
      <c r="A85" s="241">
        <v>4410</v>
      </c>
      <c r="B85" s="274" t="s">
        <v>950</v>
      </c>
      <c r="C85" s="243" t="s">
        <v>449</v>
      </c>
      <c r="D85" s="277">
        <f t="shared" si="1"/>
        <v>113300</v>
      </c>
      <c r="E85" s="277">
        <f>E87</f>
        <v>113300</v>
      </c>
      <c r="F85" s="229" t="s">
        <v>449</v>
      </c>
    </row>
    <row r="86" spans="1:6" s="27" customFormat="1" ht="14.4" thickBot="1">
      <c r="A86" s="241"/>
      <c r="B86" s="230" t="s">
        <v>138</v>
      </c>
      <c r="C86" s="243"/>
      <c r="D86" s="244">
        <f t="shared" si="1"/>
        <v>0</v>
      </c>
      <c r="E86" s="244"/>
      <c r="F86" s="229" t="s">
        <v>449</v>
      </c>
    </row>
    <row r="87" spans="1:6" s="27" customFormat="1" ht="22.8">
      <c r="A87" s="245">
        <v>4411</v>
      </c>
      <c r="B87" s="270" t="s">
        <v>124</v>
      </c>
      <c r="C87" s="249" t="s">
        <v>438</v>
      </c>
      <c r="D87" s="153">
        <f t="shared" si="1"/>
        <v>113300</v>
      </c>
      <c r="E87" s="153">
        <v>113300</v>
      </c>
      <c r="F87" s="229" t="s">
        <v>449</v>
      </c>
    </row>
    <row r="88" spans="1:6" s="27" customFormat="1" ht="22.8">
      <c r="A88" s="245">
        <v>4412</v>
      </c>
      <c r="B88" s="270" t="s">
        <v>133</v>
      </c>
      <c r="C88" s="249" t="s">
        <v>439</v>
      </c>
      <c r="D88" s="250">
        <f t="shared" si="1"/>
        <v>0</v>
      </c>
      <c r="E88" s="250"/>
      <c r="F88" s="229" t="s">
        <v>449</v>
      </c>
    </row>
    <row r="89" spans="1:6" s="27" customFormat="1" ht="33.6" thickBot="1">
      <c r="A89" s="245">
        <v>4420</v>
      </c>
      <c r="B89" s="275" t="s">
        <v>951</v>
      </c>
      <c r="C89" s="252" t="s">
        <v>449</v>
      </c>
      <c r="D89" s="250">
        <f t="shared" si="1"/>
        <v>0</v>
      </c>
      <c r="E89" s="250"/>
      <c r="F89" s="229" t="s">
        <v>449</v>
      </c>
    </row>
    <row r="90" spans="1:6" s="27" customFormat="1" ht="14.4" thickBot="1">
      <c r="A90" s="241"/>
      <c r="B90" s="230" t="s">
        <v>138</v>
      </c>
      <c r="C90" s="243"/>
      <c r="D90" s="244">
        <f t="shared" si="1"/>
        <v>0</v>
      </c>
      <c r="E90" s="244"/>
      <c r="F90" s="229" t="s">
        <v>449</v>
      </c>
    </row>
    <row r="91" spans="1:6" s="27" customFormat="1" ht="22.8">
      <c r="A91" s="245">
        <v>4421</v>
      </c>
      <c r="B91" s="270" t="s">
        <v>28</v>
      </c>
      <c r="C91" s="249" t="s">
        <v>440</v>
      </c>
      <c r="D91" s="250">
        <f t="shared" si="1"/>
        <v>0</v>
      </c>
      <c r="E91" s="250"/>
      <c r="F91" s="229" t="s">
        <v>449</v>
      </c>
    </row>
    <row r="92" spans="1:6" s="27" customFormat="1" ht="23.4" thickBot="1">
      <c r="A92" s="253">
        <v>4422</v>
      </c>
      <c r="B92" s="272" t="s">
        <v>240</v>
      </c>
      <c r="C92" s="264" t="s">
        <v>441</v>
      </c>
      <c r="D92" s="256">
        <f t="shared" si="1"/>
        <v>0</v>
      </c>
      <c r="E92" s="256"/>
      <c r="F92" s="229" t="s">
        <v>449</v>
      </c>
    </row>
    <row r="93" spans="1:6" s="27" customFormat="1" ht="22.2" thickBot="1">
      <c r="A93" s="278">
        <v>4500</v>
      </c>
      <c r="B93" s="279" t="s">
        <v>952</v>
      </c>
      <c r="C93" s="280" t="s">
        <v>449</v>
      </c>
      <c r="D93" s="281">
        <f t="shared" si="1"/>
        <v>0</v>
      </c>
      <c r="E93" s="281"/>
      <c r="F93" s="229" t="s">
        <v>449</v>
      </c>
    </row>
    <row r="94" spans="1:6" s="27" customFormat="1" ht="14.4" thickBot="1">
      <c r="A94" s="227"/>
      <c r="B94" s="230" t="s">
        <v>141</v>
      </c>
      <c r="C94" s="235"/>
      <c r="D94" s="236">
        <f t="shared" si="1"/>
        <v>0</v>
      </c>
      <c r="E94" s="236"/>
      <c r="F94" s="229" t="s">
        <v>449</v>
      </c>
    </row>
    <row r="95" spans="1:6" s="27" customFormat="1" ht="23.4" thickBot="1">
      <c r="A95" s="241">
        <v>4510</v>
      </c>
      <c r="B95" s="282" t="s">
        <v>953</v>
      </c>
      <c r="C95" s="243" t="s">
        <v>449</v>
      </c>
      <c r="D95" s="244">
        <f t="shared" si="1"/>
        <v>0</v>
      </c>
      <c r="E95" s="244"/>
      <c r="F95" s="229" t="s">
        <v>449</v>
      </c>
    </row>
    <row r="96" spans="1:6" s="27" customFormat="1" ht="14.4" thickBot="1">
      <c r="A96" s="241"/>
      <c r="B96" s="230" t="s">
        <v>138</v>
      </c>
      <c r="C96" s="243"/>
      <c r="D96" s="244">
        <f t="shared" si="1"/>
        <v>0</v>
      </c>
      <c r="E96" s="244"/>
      <c r="F96" s="229" t="s">
        <v>449</v>
      </c>
    </row>
    <row r="97" spans="1:6" s="27" customFormat="1" ht="22.8">
      <c r="A97" s="245">
        <v>4511</v>
      </c>
      <c r="B97" s="283" t="s">
        <v>954</v>
      </c>
      <c r="C97" s="249" t="s">
        <v>442</v>
      </c>
      <c r="D97" s="250">
        <f t="shared" si="1"/>
        <v>0</v>
      </c>
      <c r="E97" s="250"/>
      <c r="F97" s="229" t="s">
        <v>449</v>
      </c>
    </row>
    <row r="98" spans="1:6" s="27" customFormat="1" ht="23.4" thickBot="1">
      <c r="A98" s="253">
        <v>4512</v>
      </c>
      <c r="B98" s="272" t="s">
        <v>241</v>
      </c>
      <c r="C98" s="264" t="s">
        <v>443</v>
      </c>
      <c r="D98" s="256">
        <f t="shared" si="1"/>
        <v>0</v>
      </c>
      <c r="E98" s="256"/>
      <c r="F98" s="229" t="s">
        <v>449</v>
      </c>
    </row>
    <row r="99" spans="1:6" s="27" customFormat="1" ht="23.4" thickBot="1">
      <c r="A99" s="241">
        <v>4520</v>
      </c>
      <c r="B99" s="282" t="s">
        <v>955</v>
      </c>
      <c r="C99" s="243" t="s">
        <v>449</v>
      </c>
      <c r="D99" s="244">
        <f t="shared" si="1"/>
        <v>0</v>
      </c>
      <c r="E99" s="244"/>
      <c r="F99" s="229" t="s">
        <v>449</v>
      </c>
    </row>
    <row r="100" spans="1:6" s="27" customFormat="1" ht="14.4" thickBot="1">
      <c r="A100" s="241"/>
      <c r="B100" s="230" t="s">
        <v>138</v>
      </c>
      <c r="C100" s="243"/>
      <c r="D100" s="244">
        <f t="shared" si="1"/>
        <v>0</v>
      </c>
      <c r="E100" s="244"/>
      <c r="F100" s="229" t="s">
        <v>449</v>
      </c>
    </row>
    <row r="101" spans="1:6" s="27" customFormat="1" ht="30" customHeight="1">
      <c r="A101" s="245">
        <v>4521</v>
      </c>
      <c r="B101" s="270" t="s">
        <v>184</v>
      </c>
      <c r="C101" s="249" t="s">
        <v>444</v>
      </c>
      <c r="D101" s="250">
        <f t="shared" si="1"/>
        <v>0</v>
      </c>
      <c r="E101" s="250"/>
      <c r="F101" s="229" t="s">
        <v>449</v>
      </c>
    </row>
    <row r="102" spans="1:6" s="27" customFormat="1" ht="22.8">
      <c r="A102" s="245">
        <v>4522</v>
      </c>
      <c r="B102" s="270" t="s">
        <v>196</v>
      </c>
      <c r="C102" s="249" t="s">
        <v>445</v>
      </c>
      <c r="D102" s="250">
        <f t="shared" si="1"/>
        <v>0</v>
      </c>
      <c r="E102" s="250"/>
      <c r="F102" s="229" t="s">
        <v>449</v>
      </c>
    </row>
    <row r="103" spans="1:6" s="27" customFormat="1" ht="38.25" customHeight="1" thickBot="1">
      <c r="A103" s="245">
        <v>4530</v>
      </c>
      <c r="B103" s="284" t="s">
        <v>956</v>
      </c>
      <c r="C103" s="252" t="s">
        <v>449</v>
      </c>
      <c r="D103" s="285">
        <f t="shared" si="1"/>
        <v>0</v>
      </c>
      <c r="E103" s="285"/>
      <c r="F103" s="229" t="s">
        <v>449</v>
      </c>
    </row>
    <row r="104" spans="1:6" s="27" customFormat="1" ht="14.4" thickBot="1">
      <c r="A104" s="241"/>
      <c r="B104" s="230" t="s">
        <v>138</v>
      </c>
      <c r="C104" s="243"/>
      <c r="D104" s="244">
        <f t="shared" si="1"/>
        <v>0</v>
      </c>
      <c r="E104" s="244"/>
      <c r="F104" s="229" t="s">
        <v>449</v>
      </c>
    </row>
    <row r="105" spans="1:6" s="27" customFormat="1" ht="38.25" customHeight="1">
      <c r="A105" s="245">
        <v>4531</v>
      </c>
      <c r="B105" s="267" t="s">
        <v>185</v>
      </c>
      <c r="C105" s="247" t="s">
        <v>339</v>
      </c>
      <c r="D105" s="250">
        <f t="shared" si="1"/>
        <v>0</v>
      </c>
      <c r="E105" s="250"/>
      <c r="F105" s="229" t="s">
        <v>449</v>
      </c>
    </row>
    <row r="106" spans="1:6" s="27" customFormat="1" ht="38.25" customHeight="1">
      <c r="A106" s="245">
        <v>4532</v>
      </c>
      <c r="B106" s="267" t="s">
        <v>186</v>
      </c>
      <c r="C106" s="249" t="s">
        <v>340</v>
      </c>
      <c r="D106" s="250">
        <f t="shared" si="1"/>
        <v>0</v>
      </c>
      <c r="E106" s="250"/>
      <c r="F106" s="229" t="s">
        <v>449</v>
      </c>
    </row>
    <row r="107" spans="1:6" s="27" customFormat="1" ht="22.8">
      <c r="A107" s="286">
        <v>4533</v>
      </c>
      <c r="B107" s="287" t="s">
        <v>957</v>
      </c>
      <c r="C107" s="288" t="s">
        <v>341</v>
      </c>
      <c r="D107" s="285">
        <f t="shared" si="1"/>
        <v>0</v>
      </c>
      <c r="E107" s="285"/>
      <c r="F107" s="229" t="s">
        <v>449</v>
      </c>
    </row>
    <row r="108" spans="1:6" s="27" customFormat="1" ht="13.8">
      <c r="A108" s="286"/>
      <c r="B108" s="289" t="s">
        <v>141</v>
      </c>
      <c r="C108" s="249"/>
      <c r="D108" s="261">
        <f t="shared" si="1"/>
        <v>0</v>
      </c>
      <c r="E108" s="261"/>
      <c r="F108" s="229" t="s">
        <v>449</v>
      </c>
    </row>
    <row r="109" spans="1:6" s="27" customFormat="1" ht="22.8">
      <c r="A109" s="286">
        <v>4534</v>
      </c>
      <c r="B109" s="289" t="s">
        <v>33</v>
      </c>
      <c r="C109" s="249"/>
      <c r="D109" s="261">
        <f t="shared" si="1"/>
        <v>0</v>
      </c>
      <c r="E109" s="261"/>
      <c r="F109" s="229" t="s">
        <v>449</v>
      </c>
    </row>
    <row r="110" spans="1:6" s="27" customFormat="1" ht="13.8">
      <c r="A110" s="286"/>
      <c r="B110" s="289" t="s">
        <v>154</v>
      </c>
      <c r="C110" s="249"/>
      <c r="D110" s="261">
        <f t="shared" si="1"/>
        <v>0</v>
      </c>
      <c r="E110" s="261"/>
      <c r="F110" s="229" t="s">
        <v>449</v>
      </c>
    </row>
    <row r="111" spans="1:6" s="27" customFormat="1" ht="21.75" customHeight="1">
      <c r="A111" s="290">
        <v>4535</v>
      </c>
      <c r="B111" s="291" t="s">
        <v>153</v>
      </c>
      <c r="C111" s="249"/>
      <c r="D111" s="261">
        <f t="shared" si="1"/>
        <v>0</v>
      </c>
      <c r="E111" s="261"/>
      <c r="F111" s="229" t="s">
        <v>449</v>
      </c>
    </row>
    <row r="112" spans="1:6" s="27" customFormat="1" ht="13.8">
      <c r="A112" s="245">
        <v>4536</v>
      </c>
      <c r="B112" s="289" t="s">
        <v>155</v>
      </c>
      <c r="C112" s="249"/>
      <c r="D112" s="261">
        <f t="shared" si="1"/>
        <v>0</v>
      </c>
      <c r="E112" s="261"/>
      <c r="F112" s="229" t="s">
        <v>449</v>
      </c>
    </row>
    <row r="113" spans="1:6" s="27" customFormat="1" ht="13.8">
      <c r="A113" s="245">
        <v>4537</v>
      </c>
      <c r="B113" s="289" t="s">
        <v>156</v>
      </c>
      <c r="C113" s="249"/>
      <c r="D113" s="261">
        <f t="shared" si="1"/>
        <v>0</v>
      </c>
      <c r="E113" s="261"/>
      <c r="F113" s="229" t="s">
        <v>449</v>
      </c>
    </row>
    <row r="114" spans="1:6" s="27" customFormat="1" ht="14.4" thickBot="1">
      <c r="A114" s="286">
        <v>4538</v>
      </c>
      <c r="B114" s="292" t="s">
        <v>158</v>
      </c>
      <c r="C114" s="288"/>
      <c r="D114" s="285">
        <f t="shared" si="1"/>
        <v>0</v>
      </c>
      <c r="E114" s="285"/>
      <c r="F114" s="229" t="s">
        <v>449</v>
      </c>
    </row>
    <row r="115" spans="1:6" s="27" customFormat="1" ht="33.6" thickBot="1">
      <c r="A115" s="237">
        <v>4540</v>
      </c>
      <c r="B115" s="293" t="s">
        <v>958</v>
      </c>
      <c r="C115" s="239" t="s">
        <v>449</v>
      </c>
      <c r="D115" s="236">
        <f t="shared" si="1"/>
        <v>0</v>
      </c>
      <c r="E115" s="236"/>
      <c r="F115" s="229" t="s">
        <v>449</v>
      </c>
    </row>
    <row r="116" spans="1:6" s="27" customFormat="1" ht="13.8">
      <c r="A116" s="241"/>
      <c r="B116" s="294" t="s">
        <v>138</v>
      </c>
      <c r="C116" s="243"/>
      <c r="D116" s="244">
        <f t="shared" si="1"/>
        <v>0</v>
      </c>
      <c r="E116" s="244"/>
      <c r="F116" s="229" t="s">
        <v>449</v>
      </c>
    </row>
    <row r="117" spans="1:6" s="27" customFormat="1" ht="38.25" customHeight="1">
      <c r="A117" s="245">
        <v>4541</v>
      </c>
      <c r="B117" s="295" t="s">
        <v>342</v>
      </c>
      <c r="C117" s="249" t="s">
        <v>344</v>
      </c>
      <c r="D117" s="296">
        <f t="shared" si="1"/>
        <v>0</v>
      </c>
      <c r="E117" s="296"/>
      <c r="F117" s="229" t="s">
        <v>449</v>
      </c>
    </row>
    <row r="118" spans="1:6" s="27" customFormat="1" ht="38.25" customHeight="1">
      <c r="A118" s="245">
        <v>4542</v>
      </c>
      <c r="B118" s="267" t="s">
        <v>343</v>
      </c>
      <c r="C118" s="249" t="s">
        <v>345</v>
      </c>
      <c r="D118" s="296">
        <f t="shared" si="1"/>
        <v>0</v>
      </c>
      <c r="E118" s="296"/>
      <c r="F118" s="229" t="s">
        <v>449</v>
      </c>
    </row>
    <row r="119" spans="1:6" s="27" customFormat="1" ht="23.4" thickBot="1">
      <c r="A119" s="253">
        <v>4543</v>
      </c>
      <c r="B119" s="297" t="s">
        <v>959</v>
      </c>
      <c r="C119" s="264" t="s">
        <v>346</v>
      </c>
      <c r="D119" s="298">
        <f t="shared" si="1"/>
        <v>11000</v>
      </c>
      <c r="E119" s="298">
        <v>11000</v>
      </c>
      <c r="F119" s="229" t="s">
        <v>449</v>
      </c>
    </row>
    <row r="120" spans="1:6" s="27" customFormat="1" ht="13.8">
      <c r="A120" s="286"/>
      <c r="B120" s="289" t="s">
        <v>141</v>
      </c>
      <c r="C120" s="249"/>
      <c r="D120" s="250">
        <f t="shared" si="1"/>
        <v>0</v>
      </c>
      <c r="E120" s="250"/>
      <c r="F120" s="229" t="s">
        <v>449</v>
      </c>
    </row>
    <row r="121" spans="1:6" s="27" customFormat="1" ht="22.8">
      <c r="A121" s="286">
        <v>4544</v>
      </c>
      <c r="B121" s="289" t="s">
        <v>34</v>
      </c>
      <c r="C121" s="249"/>
      <c r="D121" s="250">
        <f t="shared" si="1"/>
        <v>0</v>
      </c>
      <c r="E121" s="250"/>
      <c r="F121" s="229" t="s">
        <v>449</v>
      </c>
    </row>
    <row r="122" spans="1:6" s="27" customFormat="1" ht="13.8">
      <c r="A122" s="286"/>
      <c r="B122" s="289" t="s">
        <v>154</v>
      </c>
      <c r="C122" s="249"/>
      <c r="D122" s="250">
        <f t="shared" si="1"/>
        <v>0</v>
      </c>
      <c r="E122" s="250"/>
      <c r="F122" s="229" t="s">
        <v>449</v>
      </c>
    </row>
    <row r="123" spans="1:6" s="27" customFormat="1" ht="31.5" customHeight="1">
      <c r="A123" s="290">
        <v>4545</v>
      </c>
      <c r="B123" s="291" t="s">
        <v>153</v>
      </c>
      <c r="C123" s="249"/>
      <c r="D123" s="250">
        <f t="shared" si="1"/>
        <v>0</v>
      </c>
      <c r="E123" s="250"/>
      <c r="F123" s="229" t="s">
        <v>449</v>
      </c>
    </row>
    <row r="124" spans="1:6" s="27" customFormat="1" ht="13.8">
      <c r="A124" s="245">
        <v>4546</v>
      </c>
      <c r="B124" s="299" t="s">
        <v>157</v>
      </c>
      <c r="C124" s="249"/>
      <c r="D124" s="250">
        <f t="shared" si="1"/>
        <v>0</v>
      </c>
      <c r="E124" s="250"/>
      <c r="F124" s="229" t="s">
        <v>449</v>
      </c>
    </row>
    <row r="125" spans="1:6" s="27" customFormat="1" ht="13.8">
      <c r="A125" s="245">
        <v>4547</v>
      </c>
      <c r="B125" s="289" t="s">
        <v>156</v>
      </c>
      <c r="C125" s="249"/>
      <c r="D125" s="250">
        <f t="shared" si="1"/>
        <v>0</v>
      </c>
      <c r="E125" s="250"/>
      <c r="F125" s="229" t="s">
        <v>449</v>
      </c>
    </row>
    <row r="126" spans="1:6" s="27" customFormat="1" ht="14.4" thickBot="1">
      <c r="A126" s="286">
        <v>4548</v>
      </c>
      <c r="B126" s="292" t="s">
        <v>158</v>
      </c>
      <c r="C126" s="288"/>
      <c r="D126" s="300">
        <f t="shared" si="1"/>
        <v>0</v>
      </c>
      <c r="E126" s="300"/>
      <c r="F126" s="229" t="s">
        <v>449</v>
      </c>
    </row>
    <row r="127" spans="1:6" s="27" customFormat="1" ht="32.25" customHeight="1" thickBot="1">
      <c r="A127" s="237">
        <v>4600</v>
      </c>
      <c r="B127" s="293" t="s">
        <v>960</v>
      </c>
      <c r="C127" s="239" t="s">
        <v>449</v>
      </c>
      <c r="D127" s="301">
        <f t="shared" si="1"/>
        <v>3000</v>
      </c>
      <c r="E127" s="301">
        <f>E133+E139</f>
        <v>3000</v>
      </c>
      <c r="F127" s="229" t="s">
        <v>449</v>
      </c>
    </row>
    <row r="128" spans="1:6" s="27" customFormat="1" ht="14.4" thickBot="1">
      <c r="A128" s="302"/>
      <c r="B128" s="303" t="s">
        <v>141</v>
      </c>
      <c r="C128" s="235"/>
      <c r="D128" s="236">
        <f t="shared" si="1"/>
        <v>0</v>
      </c>
      <c r="E128" s="236"/>
      <c r="F128" s="229" t="s">
        <v>449</v>
      </c>
    </row>
    <row r="129" spans="1:6" s="27" customFormat="1" ht="13.8">
      <c r="A129" s="304">
        <v>4610</v>
      </c>
      <c r="B129" s="305" t="s">
        <v>200</v>
      </c>
      <c r="C129" s="306"/>
      <c r="D129" s="307">
        <f t="shared" si="1"/>
        <v>0</v>
      </c>
      <c r="E129" s="307"/>
      <c r="F129" s="229" t="s">
        <v>449</v>
      </c>
    </row>
    <row r="130" spans="1:6" s="27" customFormat="1" ht="13.8">
      <c r="A130" s="308"/>
      <c r="B130" s="309" t="s">
        <v>141</v>
      </c>
      <c r="C130" s="310"/>
      <c r="D130" s="250">
        <f t="shared" si="1"/>
        <v>0</v>
      </c>
      <c r="E130" s="250"/>
      <c r="F130" s="229" t="s">
        <v>449</v>
      </c>
    </row>
    <row r="131" spans="1:6" s="27" customFormat="1" ht="39.6">
      <c r="A131" s="308">
        <v>4610</v>
      </c>
      <c r="B131" s="311" t="s">
        <v>51</v>
      </c>
      <c r="C131" s="312" t="s">
        <v>50</v>
      </c>
      <c r="D131" s="244">
        <f t="shared" si="1"/>
        <v>0</v>
      </c>
      <c r="E131" s="244"/>
      <c r="F131" s="229" t="s">
        <v>449</v>
      </c>
    </row>
    <row r="132" spans="1:6" s="27" customFormat="1" ht="27" thickBot="1">
      <c r="A132" s="308">
        <v>4620</v>
      </c>
      <c r="B132" s="313" t="s">
        <v>202</v>
      </c>
      <c r="C132" s="312" t="s">
        <v>201</v>
      </c>
      <c r="D132" s="244">
        <f t="shared" si="1"/>
        <v>0</v>
      </c>
      <c r="E132" s="244"/>
      <c r="F132" s="229" t="s">
        <v>449</v>
      </c>
    </row>
    <row r="133" spans="1:6" s="27" customFormat="1" ht="33.6" thickBot="1">
      <c r="A133" s="314">
        <v>4630</v>
      </c>
      <c r="B133" s="315" t="s">
        <v>961</v>
      </c>
      <c r="C133" s="316" t="s">
        <v>449</v>
      </c>
      <c r="D133" s="301">
        <f t="shared" si="1"/>
        <v>3000</v>
      </c>
      <c r="E133" s="301">
        <f>E138</f>
        <v>3000</v>
      </c>
      <c r="F133" s="229" t="s">
        <v>449</v>
      </c>
    </row>
    <row r="134" spans="1:6" s="27" customFormat="1" ht="14.4" thickBot="1">
      <c r="A134" s="314"/>
      <c r="B134" s="317" t="s">
        <v>138</v>
      </c>
      <c r="C134" s="316"/>
      <c r="D134" s="244">
        <f t="shared" si="1"/>
        <v>0</v>
      </c>
      <c r="E134" s="244"/>
      <c r="F134" s="229" t="s">
        <v>449</v>
      </c>
    </row>
    <row r="135" spans="1:6" s="27" customFormat="1" ht="13.8">
      <c r="A135" s="318">
        <v>4631</v>
      </c>
      <c r="B135" s="319" t="s">
        <v>350</v>
      </c>
      <c r="C135" s="320" t="s">
        <v>347</v>
      </c>
      <c r="D135" s="250">
        <f t="shared" si="1"/>
        <v>0</v>
      </c>
      <c r="E135" s="250"/>
      <c r="F135" s="229" t="s">
        <v>449</v>
      </c>
    </row>
    <row r="136" spans="1:6" s="27" customFormat="1" ht="25.5" customHeight="1">
      <c r="A136" s="318">
        <v>4632</v>
      </c>
      <c r="B136" s="321" t="s">
        <v>351</v>
      </c>
      <c r="C136" s="320" t="s">
        <v>348</v>
      </c>
      <c r="D136" s="250">
        <f t="shared" si="1"/>
        <v>0</v>
      </c>
      <c r="E136" s="250"/>
      <c r="F136" s="229" t="s">
        <v>449</v>
      </c>
    </row>
    <row r="137" spans="1:6" s="27" customFormat="1" ht="17.25" customHeight="1" thickBot="1">
      <c r="A137" s="318">
        <v>4633</v>
      </c>
      <c r="B137" s="319" t="s">
        <v>352</v>
      </c>
      <c r="C137" s="320" t="s">
        <v>349</v>
      </c>
      <c r="D137" s="250">
        <f t="shared" ref="D137:D200" si="2">E137</f>
        <v>0</v>
      </c>
      <c r="E137" s="250"/>
      <c r="F137" s="229" t="s">
        <v>449</v>
      </c>
    </row>
    <row r="138" spans="1:6" s="27" customFormat="1" ht="14.25" customHeight="1" thickBot="1">
      <c r="A138" s="318">
        <v>4634</v>
      </c>
      <c r="B138" s="319" t="s">
        <v>353</v>
      </c>
      <c r="C138" s="320" t="s">
        <v>881</v>
      </c>
      <c r="D138" s="236">
        <f t="shared" si="2"/>
        <v>3000</v>
      </c>
      <c r="E138" s="236">
        <v>3000</v>
      </c>
      <c r="F138" s="229" t="s">
        <v>449</v>
      </c>
    </row>
    <row r="139" spans="1:6" s="27" customFormat="1" ht="14.4" thickBot="1">
      <c r="A139" s="318">
        <v>4640</v>
      </c>
      <c r="B139" s="322" t="s">
        <v>962</v>
      </c>
      <c r="C139" s="323" t="s">
        <v>449</v>
      </c>
      <c r="D139" s="250">
        <f t="shared" si="2"/>
        <v>0</v>
      </c>
      <c r="E139" s="250"/>
      <c r="F139" s="229" t="s">
        <v>449</v>
      </c>
    </row>
    <row r="140" spans="1:6" s="27" customFormat="1" ht="14.4" thickBot="1">
      <c r="A140" s="314"/>
      <c r="B140" s="317" t="s">
        <v>138</v>
      </c>
      <c r="C140" s="316"/>
      <c r="D140" s="244">
        <f t="shared" si="2"/>
        <v>0</v>
      </c>
      <c r="E140" s="244"/>
      <c r="F140" s="229" t="s">
        <v>449</v>
      </c>
    </row>
    <row r="141" spans="1:6" s="27" customFormat="1" ht="14.4" thickBot="1">
      <c r="A141" s="324">
        <v>4641</v>
      </c>
      <c r="B141" s="325" t="s">
        <v>354</v>
      </c>
      <c r="C141" s="326" t="s">
        <v>355</v>
      </c>
      <c r="D141" s="256">
        <f t="shared" si="2"/>
        <v>0</v>
      </c>
      <c r="E141" s="256"/>
      <c r="F141" s="229" t="s">
        <v>449</v>
      </c>
    </row>
    <row r="142" spans="1:6" s="27" customFormat="1" ht="38.25" customHeight="1" thickBot="1">
      <c r="A142" s="227">
        <v>4700</v>
      </c>
      <c r="B142" s="327" t="s">
        <v>963</v>
      </c>
      <c r="C142" s="239" t="s">
        <v>449</v>
      </c>
      <c r="D142" s="234">
        <f>E142</f>
        <v>20866</v>
      </c>
      <c r="E142" s="234">
        <f>E144+E148+E164</f>
        <v>20866</v>
      </c>
      <c r="F142" s="229" t="s">
        <v>449</v>
      </c>
    </row>
    <row r="143" spans="1:6" s="27" customFormat="1" ht="14.4" thickBot="1">
      <c r="A143" s="227"/>
      <c r="B143" s="230" t="s">
        <v>141</v>
      </c>
      <c r="C143" s="235"/>
      <c r="D143" s="236">
        <f t="shared" si="2"/>
        <v>0</v>
      </c>
      <c r="E143" s="236"/>
      <c r="F143" s="229" t="s">
        <v>449</v>
      </c>
    </row>
    <row r="144" spans="1:6" s="27" customFormat="1" ht="40.5" customHeight="1" thickBot="1">
      <c r="A144" s="241">
        <v>4710</v>
      </c>
      <c r="B144" s="259" t="s">
        <v>964</v>
      </c>
      <c r="C144" s="243" t="s">
        <v>449</v>
      </c>
      <c r="D144" s="260">
        <f t="shared" si="2"/>
        <v>300</v>
      </c>
      <c r="E144" s="260">
        <f>E147</f>
        <v>300</v>
      </c>
      <c r="F144" s="229" t="s">
        <v>449</v>
      </c>
    </row>
    <row r="145" spans="1:6" s="27" customFormat="1" ht="14.4" thickBot="1">
      <c r="A145" s="241"/>
      <c r="B145" s="230" t="s">
        <v>138</v>
      </c>
      <c r="C145" s="243"/>
      <c r="D145" s="244">
        <f t="shared" si="2"/>
        <v>0</v>
      </c>
      <c r="E145" s="244"/>
      <c r="F145" s="229" t="s">
        <v>449</v>
      </c>
    </row>
    <row r="146" spans="1:6" s="27" customFormat="1" ht="51" customHeight="1">
      <c r="A146" s="245">
        <v>4711</v>
      </c>
      <c r="B146" s="246" t="s">
        <v>52</v>
      </c>
      <c r="C146" s="249" t="s">
        <v>356</v>
      </c>
      <c r="D146" s="250">
        <f t="shared" si="2"/>
        <v>0</v>
      </c>
      <c r="E146" s="250"/>
      <c r="F146" s="229" t="s">
        <v>449</v>
      </c>
    </row>
    <row r="147" spans="1:6" s="27" customFormat="1" ht="29.25" customHeight="1" thickBot="1">
      <c r="A147" s="253">
        <v>4712</v>
      </c>
      <c r="B147" s="272" t="s">
        <v>373</v>
      </c>
      <c r="C147" s="264" t="s">
        <v>357</v>
      </c>
      <c r="D147" s="244">
        <f t="shared" si="2"/>
        <v>300</v>
      </c>
      <c r="E147" s="244">
        <v>300</v>
      </c>
      <c r="F147" s="229" t="s">
        <v>449</v>
      </c>
    </row>
    <row r="148" spans="1:6" s="27" customFormat="1" ht="50.25" customHeight="1" thickBot="1">
      <c r="A148" s="241">
        <v>4720</v>
      </c>
      <c r="B148" s="274" t="s">
        <v>965</v>
      </c>
      <c r="C148" s="243" t="s">
        <v>449</v>
      </c>
      <c r="D148" s="328">
        <f t="shared" si="2"/>
        <v>566</v>
      </c>
      <c r="E148" s="328">
        <f>E152</f>
        <v>566</v>
      </c>
      <c r="F148" s="229" t="s">
        <v>449</v>
      </c>
    </row>
    <row r="149" spans="1:6" s="27" customFormat="1" ht="14.4" thickBot="1">
      <c r="A149" s="241"/>
      <c r="B149" s="230" t="s">
        <v>138</v>
      </c>
      <c r="C149" s="243"/>
      <c r="D149" s="244">
        <f t="shared" si="2"/>
        <v>0</v>
      </c>
      <c r="E149" s="244"/>
      <c r="F149" s="229" t="s">
        <v>449</v>
      </c>
    </row>
    <row r="150" spans="1:6" s="27" customFormat="1" ht="15.75" customHeight="1">
      <c r="A150" s="245">
        <v>4721</v>
      </c>
      <c r="B150" s="270" t="s">
        <v>242</v>
      </c>
      <c r="C150" s="249" t="s">
        <v>374</v>
      </c>
      <c r="D150" s="250">
        <f t="shared" si="2"/>
        <v>0</v>
      </c>
      <c r="E150" s="250"/>
      <c r="F150" s="229" t="s">
        <v>449</v>
      </c>
    </row>
    <row r="151" spans="1:6" s="27" customFormat="1" ht="13.8">
      <c r="A151" s="245">
        <v>4722</v>
      </c>
      <c r="B151" s="270" t="s">
        <v>243</v>
      </c>
      <c r="C151" s="329">
        <v>4822</v>
      </c>
      <c r="D151" s="250">
        <f t="shared" si="2"/>
        <v>0</v>
      </c>
      <c r="E151" s="250"/>
      <c r="F151" s="229" t="s">
        <v>449</v>
      </c>
    </row>
    <row r="152" spans="1:6" s="27" customFormat="1" ht="13.8">
      <c r="A152" s="245">
        <v>4723</v>
      </c>
      <c r="B152" s="270" t="s">
        <v>377</v>
      </c>
      <c r="C152" s="249" t="s">
        <v>375</v>
      </c>
      <c r="D152" s="244">
        <f t="shared" si="2"/>
        <v>566</v>
      </c>
      <c r="E152" s="244">
        <v>566</v>
      </c>
      <c r="F152" s="229" t="s">
        <v>449</v>
      </c>
    </row>
    <row r="153" spans="1:6" s="27" customFormat="1" ht="23.4" thickBot="1">
      <c r="A153" s="253">
        <v>4724</v>
      </c>
      <c r="B153" s="272" t="s">
        <v>378</v>
      </c>
      <c r="C153" s="264" t="s">
        <v>376</v>
      </c>
      <c r="D153" s="256">
        <f t="shared" si="2"/>
        <v>0</v>
      </c>
      <c r="E153" s="256"/>
      <c r="F153" s="229" t="s">
        <v>449</v>
      </c>
    </row>
    <row r="154" spans="1:6" s="27" customFormat="1" ht="23.4" thickBot="1">
      <c r="A154" s="241">
        <v>4730</v>
      </c>
      <c r="B154" s="274" t="s">
        <v>966</v>
      </c>
      <c r="C154" s="243" t="s">
        <v>449</v>
      </c>
      <c r="D154" s="244">
        <f t="shared" si="2"/>
        <v>0</v>
      </c>
      <c r="E154" s="244"/>
      <c r="F154" s="229" t="s">
        <v>449</v>
      </c>
    </row>
    <row r="155" spans="1:6" s="27" customFormat="1" ht="14.4" thickBot="1">
      <c r="A155" s="241"/>
      <c r="B155" s="230" t="s">
        <v>138</v>
      </c>
      <c r="C155" s="243"/>
      <c r="D155" s="244">
        <f t="shared" si="2"/>
        <v>0</v>
      </c>
      <c r="E155" s="244"/>
      <c r="F155" s="229" t="s">
        <v>449</v>
      </c>
    </row>
    <row r="156" spans="1:6" s="27" customFormat="1" ht="22.8">
      <c r="A156" s="245">
        <v>4731</v>
      </c>
      <c r="B156" s="283" t="s">
        <v>967</v>
      </c>
      <c r="C156" s="249" t="s">
        <v>379</v>
      </c>
      <c r="D156" s="250">
        <f t="shared" si="2"/>
        <v>0</v>
      </c>
      <c r="E156" s="250"/>
      <c r="F156" s="229" t="s">
        <v>449</v>
      </c>
    </row>
    <row r="157" spans="1:6" s="27" customFormat="1" ht="45" thickBot="1">
      <c r="A157" s="245">
        <v>4740</v>
      </c>
      <c r="B157" s="330" t="s">
        <v>968</v>
      </c>
      <c r="C157" s="252" t="s">
        <v>449</v>
      </c>
      <c r="D157" s="250">
        <f t="shared" si="2"/>
        <v>0</v>
      </c>
      <c r="E157" s="250"/>
      <c r="F157" s="229" t="s">
        <v>449</v>
      </c>
    </row>
    <row r="158" spans="1:6" s="27" customFormat="1" ht="14.4" thickBot="1">
      <c r="A158" s="241"/>
      <c r="B158" s="230" t="s">
        <v>138</v>
      </c>
      <c r="C158" s="243"/>
      <c r="D158" s="244">
        <f t="shared" si="2"/>
        <v>0</v>
      </c>
      <c r="E158" s="244"/>
      <c r="F158" s="229" t="s">
        <v>449</v>
      </c>
    </row>
    <row r="159" spans="1:6" s="27" customFormat="1" ht="27.75" customHeight="1">
      <c r="A159" s="245">
        <v>4741</v>
      </c>
      <c r="B159" s="270" t="s">
        <v>244</v>
      </c>
      <c r="C159" s="249" t="s">
        <v>380</v>
      </c>
      <c r="D159" s="250">
        <f t="shared" si="2"/>
        <v>0</v>
      </c>
      <c r="E159" s="250"/>
      <c r="F159" s="229" t="s">
        <v>449</v>
      </c>
    </row>
    <row r="160" spans="1:6" s="27" customFormat="1" ht="27" customHeight="1" thickBot="1">
      <c r="A160" s="253">
        <v>4742</v>
      </c>
      <c r="B160" s="272" t="s">
        <v>382</v>
      </c>
      <c r="C160" s="264" t="s">
        <v>381</v>
      </c>
      <c r="D160" s="256">
        <f t="shared" si="2"/>
        <v>0</v>
      </c>
      <c r="E160" s="256"/>
      <c r="F160" s="229" t="s">
        <v>449</v>
      </c>
    </row>
    <row r="161" spans="1:6" s="27" customFormat="1" ht="39.75" customHeight="1" thickBot="1">
      <c r="A161" s="241">
        <v>4750</v>
      </c>
      <c r="B161" s="274" t="s">
        <v>969</v>
      </c>
      <c r="C161" s="243" t="s">
        <v>449</v>
      </c>
      <c r="D161" s="244">
        <f t="shared" si="2"/>
        <v>0</v>
      </c>
      <c r="E161" s="244"/>
      <c r="F161" s="229" t="s">
        <v>449</v>
      </c>
    </row>
    <row r="162" spans="1:6" s="27" customFormat="1" ht="14.4" thickBot="1">
      <c r="A162" s="241"/>
      <c r="B162" s="230" t="s">
        <v>138</v>
      </c>
      <c r="C162" s="243"/>
      <c r="D162" s="244">
        <f t="shared" si="2"/>
        <v>0</v>
      </c>
      <c r="E162" s="244"/>
      <c r="F162" s="229" t="s">
        <v>449</v>
      </c>
    </row>
    <row r="163" spans="1:6" s="27" customFormat="1" ht="39.75" customHeight="1" thickBot="1">
      <c r="A163" s="253">
        <v>4751</v>
      </c>
      <c r="B163" s="272" t="s">
        <v>383</v>
      </c>
      <c r="C163" s="264" t="s">
        <v>384</v>
      </c>
      <c r="D163" s="256">
        <f t="shared" si="2"/>
        <v>0</v>
      </c>
      <c r="E163" s="256"/>
      <c r="F163" s="229" t="s">
        <v>449</v>
      </c>
    </row>
    <row r="164" spans="1:6" s="27" customFormat="1" ht="17.25" customHeight="1" thickBot="1">
      <c r="A164" s="241">
        <v>4760</v>
      </c>
      <c r="B164" s="331" t="s">
        <v>970</v>
      </c>
      <c r="C164" s="243" t="s">
        <v>449</v>
      </c>
      <c r="D164" s="266">
        <f t="shared" si="2"/>
        <v>20000</v>
      </c>
      <c r="E164" s="266">
        <f>E167</f>
        <v>20000</v>
      </c>
      <c r="F164" s="229" t="s">
        <v>449</v>
      </c>
    </row>
    <row r="165" spans="1:6" s="27" customFormat="1" ht="14.4" thickBot="1">
      <c r="A165" s="241"/>
      <c r="B165" s="230" t="s">
        <v>138</v>
      </c>
      <c r="C165" s="243"/>
      <c r="D165" s="244">
        <f t="shared" si="2"/>
        <v>0</v>
      </c>
      <c r="E165" s="244"/>
      <c r="F165" s="229" t="s">
        <v>449</v>
      </c>
    </row>
    <row r="166" spans="1:6" s="27" customFormat="1" ht="17.25" customHeight="1">
      <c r="A166" s="245">
        <v>4761</v>
      </c>
      <c r="B166" s="270" t="s">
        <v>386</v>
      </c>
      <c r="C166" s="249" t="s">
        <v>385</v>
      </c>
      <c r="D166" s="250">
        <f t="shared" si="2"/>
        <v>0</v>
      </c>
      <c r="E166" s="250"/>
      <c r="F166" s="229" t="s">
        <v>449</v>
      </c>
    </row>
    <row r="167" spans="1:6" s="27" customFormat="1" ht="14.4" thickBot="1">
      <c r="A167" s="332">
        <v>4770</v>
      </c>
      <c r="B167" s="275" t="s">
        <v>971</v>
      </c>
      <c r="C167" s="252" t="s">
        <v>449</v>
      </c>
      <c r="D167" s="153">
        <f t="shared" si="2"/>
        <v>20000</v>
      </c>
      <c r="E167" s="153">
        <f>E169</f>
        <v>20000</v>
      </c>
      <c r="F167" s="229" t="s">
        <v>449</v>
      </c>
    </row>
    <row r="168" spans="1:6" s="27" customFormat="1" ht="14.4" thickBot="1">
      <c r="A168" s="241"/>
      <c r="B168" s="230" t="s">
        <v>138</v>
      </c>
      <c r="C168" s="243"/>
      <c r="D168" s="244">
        <f t="shared" si="2"/>
        <v>0</v>
      </c>
      <c r="E168" s="244"/>
      <c r="F168" s="229" t="s">
        <v>449</v>
      </c>
    </row>
    <row r="169" spans="1:6" s="27" customFormat="1" ht="13.8">
      <c r="A169" s="332">
        <v>4771</v>
      </c>
      <c r="B169" s="270" t="s">
        <v>391</v>
      </c>
      <c r="C169" s="249" t="s">
        <v>387</v>
      </c>
      <c r="D169" s="153">
        <f t="shared" si="2"/>
        <v>20000</v>
      </c>
      <c r="E169" s="153">
        <v>20000</v>
      </c>
      <c r="F169" s="229" t="s">
        <v>449</v>
      </c>
    </row>
    <row r="170" spans="1:6" s="27" customFormat="1" ht="34.799999999999997" thickBot="1">
      <c r="A170" s="333">
        <v>4772</v>
      </c>
      <c r="B170" s="334" t="s">
        <v>203</v>
      </c>
      <c r="C170" s="243" t="s">
        <v>449</v>
      </c>
      <c r="D170" s="281">
        <f t="shared" si="2"/>
        <v>0</v>
      </c>
      <c r="E170" s="281"/>
      <c r="F170" s="229" t="s">
        <v>449</v>
      </c>
    </row>
    <row r="171" spans="1:6" s="26" customFormat="1" ht="56.25" customHeight="1" thickBot="1">
      <c r="A171" s="237">
        <v>5000</v>
      </c>
      <c r="B171" s="335" t="s">
        <v>972</v>
      </c>
      <c r="C171" s="239" t="s">
        <v>449</v>
      </c>
      <c r="D171" s="336">
        <f t="shared" si="2"/>
        <v>0</v>
      </c>
      <c r="E171" s="336"/>
      <c r="F171" s="229" t="s">
        <v>449</v>
      </c>
    </row>
    <row r="172" spans="1:6" s="27" customFormat="1" ht="14.4" thickBot="1">
      <c r="A172" s="227"/>
      <c r="B172" s="230" t="s">
        <v>141</v>
      </c>
      <c r="C172" s="235"/>
      <c r="D172" s="236">
        <f t="shared" si="2"/>
        <v>0</v>
      </c>
      <c r="E172" s="236"/>
      <c r="F172" s="229" t="s">
        <v>449</v>
      </c>
    </row>
    <row r="173" spans="1:6" s="27" customFormat="1" ht="22.2" thickBot="1">
      <c r="A173" s="241">
        <v>5100</v>
      </c>
      <c r="B173" s="337" t="s">
        <v>973</v>
      </c>
      <c r="C173" s="243" t="s">
        <v>449</v>
      </c>
      <c r="D173" s="336">
        <f t="shared" si="2"/>
        <v>0</v>
      </c>
      <c r="E173" s="336"/>
      <c r="F173" s="229" t="s">
        <v>449</v>
      </c>
    </row>
    <row r="174" spans="1:6" s="27" customFormat="1" ht="13.8">
      <c r="A174" s="338"/>
      <c r="B174" s="294" t="s">
        <v>141</v>
      </c>
      <c r="C174" s="339"/>
      <c r="D174" s="307">
        <f t="shared" si="2"/>
        <v>0</v>
      </c>
      <c r="E174" s="307"/>
      <c r="F174" s="229" t="s">
        <v>449</v>
      </c>
    </row>
    <row r="175" spans="1:6" s="27" customFormat="1" ht="22.8">
      <c r="A175" s="241">
        <v>5110</v>
      </c>
      <c r="B175" s="274" t="s">
        <v>974</v>
      </c>
      <c r="C175" s="243" t="s">
        <v>449</v>
      </c>
      <c r="D175" s="328" t="str">
        <f t="shared" si="2"/>
        <v xml:space="preserve"> X</v>
      </c>
      <c r="E175" s="328" t="s">
        <v>458</v>
      </c>
      <c r="F175" s="229" t="s">
        <v>449</v>
      </c>
    </row>
    <row r="176" spans="1:6" s="27" customFormat="1" ht="13.8">
      <c r="A176" s="241"/>
      <c r="B176" s="340" t="s">
        <v>138</v>
      </c>
      <c r="C176" s="243"/>
      <c r="D176" s="244">
        <f t="shared" si="2"/>
        <v>0</v>
      </c>
      <c r="E176" s="244"/>
      <c r="F176" s="229" t="s">
        <v>449</v>
      </c>
    </row>
    <row r="177" spans="1:6" s="27" customFormat="1" ht="13.8">
      <c r="A177" s="245">
        <v>5111</v>
      </c>
      <c r="B177" s="337" t="s">
        <v>193</v>
      </c>
      <c r="C177" s="341" t="s">
        <v>388</v>
      </c>
      <c r="D177" s="296" t="str">
        <f t="shared" si="2"/>
        <v xml:space="preserve"> X</v>
      </c>
      <c r="E177" s="296" t="s">
        <v>458</v>
      </c>
      <c r="F177" s="229" t="s">
        <v>449</v>
      </c>
    </row>
    <row r="178" spans="1:6" s="27" customFormat="1" ht="20.25" customHeight="1">
      <c r="A178" s="245">
        <v>5112</v>
      </c>
      <c r="B178" s="270" t="s">
        <v>194</v>
      </c>
      <c r="C178" s="341" t="s">
        <v>389</v>
      </c>
      <c r="D178" s="342" t="str">
        <f t="shared" si="2"/>
        <v xml:space="preserve"> X</v>
      </c>
      <c r="E178" s="342" t="s">
        <v>458</v>
      </c>
      <c r="F178" s="229" t="s">
        <v>449</v>
      </c>
    </row>
    <row r="179" spans="1:6" s="27" customFormat="1" ht="26.25" customHeight="1">
      <c r="A179" s="245">
        <v>5113</v>
      </c>
      <c r="B179" s="270" t="s">
        <v>195</v>
      </c>
      <c r="C179" s="341" t="s">
        <v>390</v>
      </c>
      <c r="D179" s="343" t="str">
        <f t="shared" si="2"/>
        <v xml:space="preserve"> X</v>
      </c>
      <c r="E179" s="343" t="s">
        <v>458</v>
      </c>
      <c r="F179" s="229" t="s">
        <v>449</v>
      </c>
    </row>
    <row r="180" spans="1:6" s="27" customFormat="1" ht="28.5" customHeight="1">
      <c r="A180" s="245">
        <v>5120</v>
      </c>
      <c r="B180" s="275" t="s">
        <v>975</v>
      </c>
      <c r="C180" s="252" t="s">
        <v>449</v>
      </c>
      <c r="D180" s="261" t="str">
        <f t="shared" si="2"/>
        <v xml:space="preserve"> X</v>
      </c>
      <c r="E180" s="261" t="s">
        <v>458</v>
      </c>
      <c r="F180" s="229" t="s">
        <v>449</v>
      </c>
    </row>
    <row r="181" spans="1:6" s="27" customFormat="1" ht="13.8">
      <c r="A181" s="241"/>
      <c r="B181" s="344" t="s">
        <v>138</v>
      </c>
      <c r="C181" s="243"/>
      <c r="D181" s="266">
        <f t="shared" si="2"/>
        <v>0</v>
      </c>
      <c r="E181" s="266"/>
      <c r="F181" s="229" t="s">
        <v>449</v>
      </c>
    </row>
    <row r="182" spans="1:6" s="27" customFormat="1" ht="13.8">
      <c r="A182" s="245">
        <v>5121</v>
      </c>
      <c r="B182" s="270" t="s">
        <v>190</v>
      </c>
      <c r="C182" s="341" t="s">
        <v>392</v>
      </c>
      <c r="D182" s="261" t="str">
        <f t="shared" si="2"/>
        <v xml:space="preserve"> X</v>
      </c>
      <c r="E182" s="261" t="s">
        <v>458</v>
      </c>
      <c r="F182" s="229" t="s">
        <v>449</v>
      </c>
    </row>
    <row r="183" spans="1:6" s="27" customFormat="1" ht="13.8">
      <c r="A183" s="245">
        <v>5122</v>
      </c>
      <c r="B183" s="270" t="s">
        <v>191</v>
      </c>
      <c r="C183" s="341" t="s">
        <v>393</v>
      </c>
      <c r="D183" s="261" t="str">
        <f t="shared" si="2"/>
        <v xml:space="preserve"> X</v>
      </c>
      <c r="E183" s="261" t="s">
        <v>458</v>
      </c>
      <c r="F183" s="229" t="s">
        <v>449</v>
      </c>
    </row>
    <row r="184" spans="1:6" s="27" customFormat="1" ht="17.25" customHeight="1">
      <c r="A184" s="245">
        <v>5123</v>
      </c>
      <c r="B184" s="270" t="s">
        <v>192</v>
      </c>
      <c r="C184" s="341" t="s">
        <v>394</v>
      </c>
      <c r="D184" s="261" t="str">
        <f t="shared" si="2"/>
        <v xml:space="preserve"> X</v>
      </c>
      <c r="E184" s="261" t="s">
        <v>458</v>
      </c>
      <c r="F184" s="229" t="s">
        <v>449</v>
      </c>
    </row>
    <row r="185" spans="1:6" s="27" customFormat="1" ht="28.5" customHeight="1">
      <c r="A185" s="245">
        <v>5130</v>
      </c>
      <c r="B185" s="275" t="s">
        <v>976</v>
      </c>
      <c r="C185" s="252" t="s">
        <v>449</v>
      </c>
      <c r="D185" s="296" t="str">
        <f t="shared" si="2"/>
        <v xml:space="preserve"> X</v>
      </c>
      <c r="E185" s="296" t="s">
        <v>458</v>
      </c>
      <c r="F185" s="229" t="s">
        <v>449</v>
      </c>
    </row>
    <row r="186" spans="1:6" s="27" customFormat="1" ht="13.8">
      <c r="A186" s="241"/>
      <c r="B186" s="340" t="s">
        <v>138</v>
      </c>
      <c r="C186" s="243"/>
      <c r="D186" s="244">
        <f t="shared" si="2"/>
        <v>0</v>
      </c>
      <c r="E186" s="244"/>
      <c r="F186" s="229" t="s">
        <v>449</v>
      </c>
    </row>
    <row r="187" spans="1:6" s="27" customFormat="1" ht="17.25" customHeight="1">
      <c r="A187" s="245">
        <v>5131</v>
      </c>
      <c r="B187" s="337" t="s">
        <v>397</v>
      </c>
      <c r="C187" s="341" t="s">
        <v>395</v>
      </c>
      <c r="D187" s="296" t="str">
        <f t="shared" si="2"/>
        <v xml:space="preserve"> X</v>
      </c>
      <c r="E187" s="296" t="s">
        <v>458</v>
      </c>
      <c r="F187" s="229" t="s">
        <v>449</v>
      </c>
    </row>
    <row r="188" spans="1:6" s="27" customFormat="1" ht="17.25" customHeight="1">
      <c r="A188" s="245">
        <v>5132</v>
      </c>
      <c r="B188" s="270" t="s">
        <v>187</v>
      </c>
      <c r="C188" s="341" t="s">
        <v>396</v>
      </c>
      <c r="D188" s="296" t="str">
        <f t="shared" si="2"/>
        <v xml:space="preserve"> X</v>
      </c>
      <c r="E188" s="296" t="s">
        <v>458</v>
      </c>
      <c r="F188" s="229" t="s">
        <v>449</v>
      </c>
    </row>
    <row r="189" spans="1:6" s="27" customFormat="1" ht="17.25" customHeight="1">
      <c r="A189" s="245">
        <v>5133</v>
      </c>
      <c r="B189" s="270" t="s">
        <v>188</v>
      </c>
      <c r="C189" s="341" t="s">
        <v>403</v>
      </c>
      <c r="D189" s="296" t="str">
        <f t="shared" si="2"/>
        <v xml:space="preserve"> X</v>
      </c>
      <c r="E189" s="296" t="s">
        <v>458</v>
      </c>
      <c r="F189" s="229" t="s">
        <v>449</v>
      </c>
    </row>
    <row r="190" spans="1:6" s="27" customFormat="1" ht="17.25" customHeight="1">
      <c r="A190" s="245">
        <v>5134</v>
      </c>
      <c r="B190" s="270" t="s">
        <v>189</v>
      </c>
      <c r="C190" s="341" t="s">
        <v>404</v>
      </c>
      <c r="D190" s="296" t="str">
        <f t="shared" si="2"/>
        <v xml:space="preserve"> X</v>
      </c>
      <c r="E190" s="296" t="s">
        <v>458</v>
      </c>
      <c r="F190" s="229" t="s">
        <v>449</v>
      </c>
    </row>
    <row r="191" spans="1:6" s="27" customFormat="1" ht="19.5" customHeight="1" thickBot="1">
      <c r="A191" s="245">
        <v>5200</v>
      </c>
      <c r="B191" s="275" t="s">
        <v>977</v>
      </c>
      <c r="C191" s="252" t="s">
        <v>449</v>
      </c>
      <c r="D191" s="296" t="str">
        <f t="shared" si="2"/>
        <v xml:space="preserve"> X</v>
      </c>
      <c r="E191" s="296" t="s">
        <v>458</v>
      </c>
      <c r="F191" s="229" t="s">
        <v>449</v>
      </c>
    </row>
    <row r="192" spans="1:6" s="27" customFormat="1" ht="13.8">
      <c r="A192" s="338"/>
      <c r="B192" s="294" t="s">
        <v>141</v>
      </c>
      <c r="C192" s="339"/>
      <c r="D192" s="307">
        <f t="shared" si="2"/>
        <v>0</v>
      </c>
      <c r="E192" s="307"/>
      <c r="F192" s="229" t="s">
        <v>449</v>
      </c>
    </row>
    <row r="193" spans="1:6" s="27" customFormat="1" ht="27" customHeight="1">
      <c r="A193" s="241">
        <v>5211</v>
      </c>
      <c r="B193" s="337" t="s">
        <v>204</v>
      </c>
      <c r="C193" s="345" t="s">
        <v>398</v>
      </c>
      <c r="D193" s="328" t="str">
        <f t="shared" si="2"/>
        <v xml:space="preserve"> X</v>
      </c>
      <c r="E193" s="328" t="s">
        <v>458</v>
      </c>
      <c r="F193" s="229" t="s">
        <v>449</v>
      </c>
    </row>
    <row r="194" spans="1:6" s="27" customFormat="1" ht="17.25" customHeight="1">
      <c r="A194" s="245">
        <v>5221</v>
      </c>
      <c r="B194" s="270" t="s">
        <v>205</v>
      </c>
      <c r="C194" s="341" t="s">
        <v>399</v>
      </c>
      <c r="D194" s="296" t="str">
        <f t="shared" si="2"/>
        <v xml:space="preserve"> X</v>
      </c>
      <c r="E194" s="296" t="s">
        <v>458</v>
      </c>
      <c r="F194" s="229" t="s">
        <v>449</v>
      </c>
    </row>
    <row r="195" spans="1:6" s="27" customFormat="1" ht="24.75" customHeight="1">
      <c r="A195" s="245">
        <v>5231</v>
      </c>
      <c r="B195" s="270" t="s">
        <v>219</v>
      </c>
      <c r="C195" s="341" t="s">
        <v>400</v>
      </c>
      <c r="D195" s="296" t="str">
        <f t="shared" si="2"/>
        <v xml:space="preserve"> X</v>
      </c>
      <c r="E195" s="296" t="s">
        <v>458</v>
      </c>
      <c r="F195" s="229" t="s">
        <v>449</v>
      </c>
    </row>
    <row r="196" spans="1:6" s="27" customFormat="1" ht="17.25" customHeight="1">
      <c r="A196" s="245">
        <v>5241</v>
      </c>
      <c r="B196" s="270" t="s">
        <v>402</v>
      </c>
      <c r="C196" s="341" t="s">
        <v>401</v>
      </c>
      <c r="D196" s="296" t="str">
        <f t="shared" si="2"/>
        <v xml:space="preserve"> X</v>
      </c>
      <c r="E196" s="296" t="s">
        <v>458</v>
      </c>
      <c r="F196" s="229" t="s">
        <v>449</v>
      </c>
    </row>
    <row r="197" spans="1:6" s="27" customFormat="1" ht="14.4" thickBot="1">
      <c r="A197" s="245">
        <v>5300</v>
      </c>
      <c r="B197" s="275" t="s">
        <v>978</v>
      </c>
      <c r="C197" s="252" t="s">
        <v>449</v>
      </c>
      <c r="D197" s="296" t="str">
        <f t="shared" si="2"/>
        <v xml:space="preserve"> X</v>
      </c>
      <c r="E197" s="296" t="s">
        <v>458</v>
      </c>
      <c r="F197" s="229" t="s">
        <v>449</v>
      </c>
    </row>
    <row r="198" spans="1:6" s="27" customFormat="1" ht="14.4" thickBot="1">
      <c r="A198" s="227"/>
      <c r="B198" s="230" t="s">
        <v>141</v>
      </c>
      <c r="C198" s="235"/>
      <c r="D198" s="236">
        <f t="shared" si="2"/>
        <v>0</v>
      </c>
      <c r="E198" s="236"/>
      <c r="F198" s="229" t="s">
        <v>449</v>
      </c>
    </row>
    <row r="199" spans="1:6" s="27" customFormat="1" ht="13.5" customHeight="1">
      <c r="A199" s="245">
        <v>5311</v>
      </c>
      <c r="B199" s="270" t="s">
        <v>245</v>
      </c>
      <c r="C199" s="341" t="s">
        <v>405</v>
      </c>
      <c r="D199" s="296" t="str">
        <f t="shared" si="2"/>
        <v xml:space="preserve"> X</v>
      </c>
      <c r="E199" s="296" t="s">
        <v>458</v>
      </c>
      <c r="F199" s="229" t="s">
        <v>449</v>
      </c>
    </row>
    <row r="200" spans="1:6" s="27" customFormat="1" ht="22.2" thickBot="1">
      <c r="A200" s="245">
        <v>5400</v>
      </c>
      <c r="B200" s="275" t="s">
        <v>979</v>
      </c>
      <c r="C200" s="252" t="s">
        <v>449</v>
      </c>
      <c r="D200" s="296" t="str">
        <f t="shared" si="2"/>
        <v xml:space="preserve"> X</v>
      </c>
      <c r="E200" s="296" t="s">
        <v>458</v>
      </c>
      <c r="F200" s="229" t="s">
        <v>449</v>
      </c>
    </row>
    <row r="201" spans="1:6" s="27" customFormat="1" ht="14.4" thickBot="1">
      <c r="A201" s="227"/>
      <c r="B201" s="230" t="s">
        <v>141</v>
      </c>
      <c r="C201" s="235"/>
      <c r="D201" s="236">
        <f t="shared" ref="D201:D229" si="3">E201</f>
        <v>0</v>
      </c>
      <c r="E201" s="236"/>
      <c r="F201" s="229" t="s">
        <v>449</v>
      </c>
    </row>
    <row r="202" spans="1:6" s="27" customFormat="1" ht="13.8">
      <c r="A202" s="245">
        <v>5411</v>
      </c>
      <c r="B202" s="270" t="s">
        <v>246</v>
      </c>
      <c r="C202" s="341" t="s">
        <v>406</v>
      </c>
      <c r="D202" s="296" t="str">
        <f t="shared" si="3"/>
        <v xml:space="preserve"> X</v>
      </c>
      <c r="E202" s="296" t="s">
        <v>458</v>
      </c>
      <c r="F202" s="229" t="s">
        <v>449</v>
      </c>
    </row>
    <row r="203" spans="1:6" s="27" customFormat="1" ht="13.8">
      <c r="A203" s="245">
        <v>5421</v>
      </c>
      <c r="B203" s="270" t="s">
        <v>247</v>
      </c>
      <c r="C203" s="341" t="s">
        <v>407</v>
      </c>
      <c r="D203" s="296" t="str">
        <f t="shared" si="3"/>
        <v xml:space="preserve"> X</v>
      </c>
      <c r="E203" s="296" t="s">
        <v>458</v>
      </c>
      <c r="F203" s="229" t="s">
        <v>449</v>
      </c>
    </row>
    <row r="204" spans="1:6" s="27" customFormat="1" ht="13.8">
      <c r="A204" s="245">
        <v>5431</v>
      </c>
      <c r="B204" s="270" t="s">
        <v>409</v>
      </c>
      <c r="C204" s="341" t="s">
        <v>408</v>
      </c>
      <c r="D204" s="296" t="str">
        <f t="shared" si="3"/>
        <v xml:space="preserve"> X</v>
      </c>
      <c r="E204" s="296" t="s">
        <v>458</v>
      </c>
      <c r="F204" s="229" t="s">
        <v>449</v>
      </c>
    </row>
    <row r="205" spans="1:6" s="27" customFormat="1" ht="14.4" thickBot="1">
      <c r="A205" s="253">
        <v>5441</v>
      </c>
      <c r="B205" s="346" t="s">
        <v>332</v>
      </c>
      <c r="C205" s="347" t="s">
        <v>410</v>
      </c>
      <c r="D205" s="298" t="str">
        <f t="shared" si="3"/>
        <v xml:space="preserve"> X</v>
      </c>
      <c r="E205" s="298" t="s">
        <v>458</v>
      </c>
      <c r="F205" s="229" t="s">
        <v>449</v>
      </c>
    </row>
    <row r="206" spans="1:6" s="30" customFormat="1" ht="59.25" customHeight="1">
      <c r="A206" s="348" t="s">
        <v>35</v>
      </c>
      <c r="B206" s="349" t="s">
        <v>980</v>
      </c>
      <c r="C206" s="350" t="s">
        <v>449</v>
      </c>
      <c r="D206" s="296" t="str">
        <f t="shared" si="3"/>
        <v xml:space="preserve">        X</v>
      </c>
      <c r="E206" s="296" t="s">
        <v>448</v>
      </c>
      <c r="F206" s="229" t="s">
        <v>449</v>
      </c>
    </row>
    <row r="207" spans="1:6" s="31" customFormat="1" ht="13.8">
      <c r="A207" s="351"/>
      <c r="B207" s="352" t="s">
        <v>137</v>
      </c>
      <c r="C207" s="353"/>
      <c r="D207" s="250">
        <f t="shared" si="3"/>
        <v>0</v>
      </c>
      <c r="E207" s="250"/>
      <c r="F207" s="229" t="s">
        <v>449</v>
      </c>
    </row>
    <row r="208" spans="1:6" s="32" customFormat="1" ht="27.6">
      <c r="A208" s="354" t="s">
        <v>36</v>
      </c>
      <c r="B208" s="355" t="s">
        <v>981</v>
      </c>
      <c r="C208" s="356" t="s">
        <v>449</v>
      </c>
      <c r="D208" s="250" t="str">
        <f t="shared" si="3"/>
        <v xml:space="preserve">        X</v>
      </c>
      <c r="E208" s="250" t="s">
        <v>448</v>
      </c>
      <c r="F208" s="229" t="s">
        <v>449</v>
      </c>
    </row>
    <row r="209" spans="1:7" s="32" customFormat="1" ht="13.8">
      <c r="A209" s="354"/>
      <c r="B209" s="352" t="s">
        <v>137</v>
      </c>
      <c r="C209" s="356"/>
      <c r="D209" s="250" t="str">
        <f t="shared" si="3"/>
        <v xml:space="preserve">        X</v>
      </c>
      <c r="E209" s="250" t="s">
        <v>448</v>
      </c>
      <c r="F209" s="229" t="s">
        <v>449</v>
      </c>
    </row>
    <row r="210" spans="1:7" s="32" customFormat="1" ht="13.8">
      <c r="A210" s="354" t="s">
        <v>37</v>
      </c>
      <c r="B210" s="357" t="s">
        <v>255</v>
      </c>
      <c r="C210" s="358" t="s">
        <v>249</v>
      </c>
      <c r="D210" s="250" t="str">
        <f t="shared" si="3"/>
        <v xml:space="preserve">        X</v>
      </c>
      <c r="E210" s="250" t="s">
        <v>448</v>
      </c>
      <c r="F210" s="229" t="s">
        <v>449</v>
      </c>
    </row>
    <row r="211" spans="1:7" s="33" customFormat="1" ht="13.8">
      <c r="A211" s="354" t="s">
        <v>38</v>
      </c>
      <c r="B211" s="357" t="s">
        <v>254</v>
      </c>
      <c r="C211" s="358" t="s">
        <v>250</v>
      </c>
      <c r="D211" s="250" t="str">
        <f t="shared" si="3"/>
        <v xml:space="preserve">        X</v>
      </c>
      <c r="E211" s="250" t="s">
        <v>448</v>
      </c>
      <c r="F211" s="229" t="s">
        <v>449</v>
      </c>
    </row>
    <row r="212" spans="1:7" s="32" customFormat="1" ht="13.5" customHeight="1">
      <c r="A212" s="359" t="s">
        <v>39</v>
      </c>
      <c r="B212" s="357" t="s">
        <v>257</v>
      </c>
      <c r="C212" s="358" t="s">
        <v>251</v>
      </c>
      <c r="D212" s="250" t="str">
        <f t="shared" si="3"/>
        <v xml:space="preserve">        X</v>
      </c>
      <c r="E212" s="250" t="s">
        <v>448</v>
      </c>
      <c r="F212" s="229" t="s">
        <v>449</v>
      </c>
      <c r="G212" s="34"/>
    </row>
    <row r="213" spans="1:7" s="32" customFormat="1" ht="31.5" customHeight="1">
      <c r="A213" s="359" t="s">
        <v>40</v>
      </c>
      <c r="B213" s="355" t="s">
        <v>982</v>
      </c>
      <c r="C213" s="356" t="s">
        <v>449</v>
      </c>
      <c r="D213" s="250" t="str">
        <f t="shared" si="3"/>
        <v xml:space="preserve">        X</v>
      </c>
      <c r="E213" s="250" t="s">
        <v>448</v>
      </c>
      <c r="F213" s="229" t="s">
        <v>449</v>
      </c>
      <c r="G213" s="34"/>
    </row>
    <row r="214" spans="1:7" s="32" customFormat="1" ht="13.8">
      <c r="A214" s="359"/>
      <c r="B214" s="352" t="s">
        <v>137</v>
      </c>
      <c r="C214" s="356"/>
      <c r="D214" s="250">
        <f t="shared" si="3"/>
        <v>0</v>
      </c>
      <c r="E214" s="250"/>
      <c r="F214" s="229" t="s">
        <v>449</v>
      </c>
      <c r="G214" s="34"/>
    </row>
    <row r="215" spans="1:7" s="32" customFormat="1" ht="29.25" customHeight="1">
      <c r="A215" s="359" t="s">
        <v>41</v>
      </c>
      <c r="B215" s="357" t="s">
        <v>239</v>
      </c>
      <c r="C215" s="360" t="s">
        <v>258</v>
      </c>
      <c r="D215" s="250" t="str">
        <f t="shared" si="3"/>
        <v xml:space="preserve">        X</v>
      </c>
      <c r="E215" s="250" t="s">
        <v>448</v>
      </c>
      <c r="F215" s="229" t="s">
        <v>449</v>
      </c>
      <c r="G215" s="34"/>
    </row>
    <row r="216" spans="1:7" s="32" customFormat="1" ht="26.4">
      <c r="A216" s="359" t="s">
        <v>42</v>
      </c>
      <c r="B216" s="357" t="s">
        <v>983</v>
      </c>
      <c r="C216" s="356" t="s">
        <v>449</v>
      </c>
      <c r="D216" s="250" t="str">
        <f t="shared" si="3"/>
        <v xml:space="preserve">        X</v>
      </c>
      <c r="E216" s="250" t="s">
        <v>448</v>
      </c>
      <c r="F216" s="229" t="s">
        <v>449</v>
      </c>
      <c r="G216" s="34"/>
    </row>
    <row r="217" spans="1:7" s="32" customFormat="1" ht="13.8">
      <c r="A217" s="359"/>
      <c r="B217" s="352" t="s">
        <v>138</v>
      </c>
      <c r="C217" s="356"/>
      <c r="D217" s="250">
        <f t="shared" si="3"/>
        <v>0</v>
      </c>
      <c r="E217" s="250"/>
      <c r="F217" s="229" t="s">
        <v>449</v>
      </c>
      <c r="G217" s="34"/>
    </row>
    <row r="218" spans="1:7" s="32" customFormat="1" ht="13.8">
      <c r="A218" s="359" t="s">
        <v>43</v>
      </c>
      <c r="B218" s="352" t="s">
        <v>236</v>
      </c>
      <c r="C218" s="358" t="s">
        <v>262</v>
      </c>
      <c r="D218" s="250" t="str">
        <f t="shared" si="3"/>
        <v xml:space="preserve">        X</v>
      </c>
      <c r="E218" s="250" t="s">
        <v>448</v>
      </c>
      <c r="F218" s="229" t="s">
        <v>449</v>
      </c>
      <c r="G218" s="34"/>
    </row>
    <row r="219" spans="1:7" s="32" customFormat="1" ht="26.4">
      <c r="A219" s="361" t="s">
        <v>44</v>
      </c>
      <c r="B219" s="352" t="s">
        <v>235</v>
      </c>
      <c r="C219" s="360" t="s">
        <v>263</v>
      </c>
      <c r="D219" s="250" t="str">
        <f t="shared" si="3"/>
        <v xml:space="preserve">        X</v>
      </c>
      <c r="E219" s="250" t="s">
        <v>448</v>
      </c>
      <c r="F219" s="229" t="s">
        <v>449</v>
      </c>
      <c r="G219" s="34"/>
    </row>
    <row r="220" spans="1:7" s="32" customFormat="1" ht="26.4">
      <c r="A220" s="359" t="s">
        <v>45</v>
      </c>
      <c r="B220" s="362" t="s">
        <v>234</v>
      </c>
      <c r="C220" s="360" t="s">
        <v>264</v>
      </c>
      <c r="D220" s="250" t="str">
        <f t="shared" si="3"/>
        <v xml:space="preserve">        X</v>
      </c>
      <c r="E220" s="250" t="s">
        <v>448</v>
      </c>
      <c r="F220" s="229" t="s">
        <v>449</v>
      </c>
      <c r="G220" s="34"/>
    </row>
    <row r="221" spans="1:7" s="32" customFormat="1" ht="27.6">
      <c r="A221" s="359" t="s">
        <v>46</v>
      </c>
      <c r="B221" s="355" t="s">
        <v>984</v>
      </c>
      <c r="C221" s="356" t="s">
        <v>449</v>
      </c>
      <c r="D221" s="250" t="str">
        <f t="shared" si="3"/>
        <v xml:space="preserve">        X</v>
      </c>
      <c r="E221" s="250" t="s">
        <v>448</v>
      </c>
      <c r="F221" s="229" t="s">
        <v>449</v>
      </c>
    </row>
    <row r="222" spans="1:7" s="32" customFormat="1" ht="13.8">
      <c r="A222" s="359"/>
      <c r="B222" s="352" t="s">
        <v>137</v>
      </c>
      <c r="C222" s="356"/>
      <c r="D222" s="250">
        <f t="shared" si="3"/>
        <v>0</v>
      </c>
      <c r="E222" s="250"/>
      <c r="F222" s="229" t="s">
        <v>449</v>
      </c>
    </row>
    <row r="223" spans="1:7" s="32" customFormat="1" ht="26.4">
      <c r="A223" s="361" t="s">
        <v>47</v>
      </c>
      <c r="B223" s="357" t="s">
        <v>237</v>
      </c>
      <c r="C223" s="363" t="s">
        <v>266</v>
      </c>
      <c r="D223" s="250" t="str">
        <f t="shared" si="3"/>
        <v xml:space="preserve">        X</v>
      </c>
      <c r="E223" s="250" t="s">
        <v>448</v>
      </c>
      <c r="F223" s="229" t="s">
        <v>449</v>
      </c>
    </row>
    <row r="224" spans="1:7" s="32" customFormat="1" ht="54.6">
      <c r="A224" s="359" t="s">
        <v>48</v>
      </c>
      <c r="B224" s="355" t="s">
        <v>985</v>
      </c>
      <c r="C224" s="356" t="s">
        <v>449</v>
      </c>
      <c r="D224" s="250" t="str">
        <f t="shared" si="3"/>
        <v xml:space="preserve">        X</v>
      </c>
      <c r="E224" s="250" t="s">
        <v>448</v>
      </c>
      <c r="F224" s="229" t="s">
        <v>449</v>
      </c>
    </row>
    <row r="225" spans="1:6" s="32" customFormat="1" ht="13.8">
      <c r="A225" s="359"/>
      <c r="B225" s="352" t="s">
        <v>137</v>
      </c>
      <c r="C225" s="356"/>
      <c r="D225" s="250">
        <f t="shared" si="3"/>
        <v>0</v>
      </c>
      <c r="E225" s="250"/>
      <c r="F225" s="229" t="s">
        <v>449</v>
      </c>
    </row>
    <row r="226" spans="1:6" s="32" customFormat="1" ht="13.8">
      <c r="A226" s="359" t="s">
        <v>49</v>
      </c>
      <c r="B226" s="357" t="s">
        <v>267</v>
      </c>
      <c r="C226" s="358" t="s">
        <v>270</v>
      </c>
      <c r="D226" s="250" t="str">
        <f t="shared" si="3"/>
        <v xml:space="preserve">        X</v>
      </c>
      <c r="E226" s="250" t="s">
        <v>448</v>
      </c>
      <c r="F226" s="229" t="s">
        <v>449</v>
      </c>
    </row>
    <row r="227" spans="1:6" s="32" customFormat="1" ht="15.75" customHeight="1">
      <c r="A227" s="361" t="s">
        <v>54</v>
      </c>
      <c r="B227" s="357" t="s">
        <v>268</v>
      </c>
      <c r="C227" s="363" t="s">
        <v>271</v>
      </c>
      <c r="D227" s="250" t="str">
        <f t="shared" si="3"/>
        <v xml:space="preserve">        X</v>
      </c>
      <c r="E227" s="250" t="s">
        <v>448</v>
      </c>
      <c r="F227" s="229" t="s">
        <v>449</v>
      </c>
    </row>
    <row r="228" spans="1:6" s="32" customFormat="1" ht="39.6">
      <c r="A228" s="359" t="s">
        <v>55</v>
      </c>
      <c r="B228" s="357" t="s">
        <v>269</v>
      </c>
      <c r="C228" s="360" t="s">
        <v>272</v>
      </c>
      <c r="D228" s="250" t="str">
        <f t="shared" si="3"/>
        <v xml:space="preserve">        X</v>
      </c>
      <c r="E228" s="250" t="s">
        <v>448</v>
      </c>
      <c r="F228" s="229" t="s">
        <v>449</v>
      </c>
    </row>
    <row r="229" spans="1:6" s="32" customFormat="1" ht="27" thickBot="1">
      <c r="A229" s="364" t="s">
        <v>56</v>
      </c>
      <c r="B229" s="365" t="s">
        <v>238</v>
      </c>
      <c r="C229" s="366" t="s">
        <v>273</v>
      </c>
      <c r="D229" s="256" t="str">
        <f t="shared" si="3"/>
        <v xml:space="preserve">        X</v>
      </c>
      <c r="E229" s="256" t="s">
        <v>448</v>
      </c>
      <c r="F229" s="229" t="s">
        <v>449</v>
      </c>
    </row>
    <row r="230" spans="1:6" s="6" customFormat="1" ht="13.8">
      <c r="A230" s="367"/>
      <c r="B230" s="368"/>
      <c r="C230" s="369"/>
      <c r="D230" s="369"/>
      <c r="E230" s="370"/>
      <c r="F230" s="371"/>
    </row>
    <row r="231" spans="1:6" s="6" customFormat="1" ht="13.8">
      <c r="A231" s="367"/>
      <c r="B231" s="372"/>
      <c r="C231" s="373"/>
      <c r="D231" s="373"/>
      <c r="E231" s="370"/>
      <c r="F231" s="371"/>
    </row>
    <row r="232" spans="1:6" s="6" customFormat="1" ht="13.8">
      <c r="A232" s="367"/>
      <c r="B232" s="374"/>
      <c r="C232" s="373"/>
      <c r="D232" s="373"/>
      <c r="E232" s="370"/>
      <c r="F232" s="371"/>
    </row>
    <row r="233" spans="1:6" s="6" customFormat="1" ht="13.8">
      <c r="A233" s="367"/>
      <c r="B233" s="375"/>
      <c r="C233" s="376"/>
      <c r="D233" s="376"/>
      <c r="E233" s="370"/>
      <c r="F233" s="371"/>
    </row>
    <row r="234" spans="1:6" s="6" customFormat="1" ht="13.8">
      <c r="A234" s="367"/>
      <c r="B234" s="372"/>
      <c r="C234" s="373"/>
      <c r="D234" s="373"/>
      <c r="E234" s="370"/>
      <c r="F234" s="371"/>
    </row>
    <row r="235" spans="1:6" s="6" customFormat="1" ht="13.8">
      <c r="A235" s="367"/>
      <c r="B235" s="377"/>
      <c r="C235" s="373"/>
      <c r="D235" s="373"/>
      <c r="E235" s="370"/>
      <c r="F235" s="371"/>
    </row>
    <row r="236" spans="1:6" s="6" customFormat="1">
      <c r="A236" s="367"/>
      <c r="B236" s="377"/>
      <c r="C236" s="373"/>
      <c r="D236" s="373"/>
      <c r="E236" s="378"/>
      <c r="F236" s="379"/>
    </row>
    <row r="237" spans="1:6" s="6" customFormat="1">
      <c r="A237" s="367"/>
      <c r="B237" s="377"/>
      <c r="C237" s="373"/>
      <c r="D237" s="373"/>
      <c r="E237" s="378"/>
      <c r="F237" s="379"/>
    </row>
    <row r="238" spans="1:6" s="6" customFormat="1">
      <c r="A238" s="367"/>
      <c r="B238" s="377"/>
      <c r="C238" s="373"/>
      <c r="D238" s="373"/>
      <c r="E238" s="378"/>
      <c r="F238" s="379"/>
    </row>
    <row r="239" spans="1:6" s="6" customFormat="1">
      <c r="A239" s="367"/>
      <c r="B239" s="375"/>
      <c r="C239" s="376"/>
      <c r="D239" s="376"/>
      <c r="E239" s="378"/>
      <c r="F239" s="379"/>
    </row>
    <row r="240" spans="1:6" s="6" customFormat="1">
      <c r="A240" s="367"/>
      <c r="B240" s="377"/>
      <c r="C240" s="373"/>
      <c r="D240" s="373"/>
      <c r="E240" s="378"/>
      <c r="F240" s="379"/>
    </row>
    <row r="241" spans="1:6" s="6" customFormat="1">
      <c r="A241" s="367"/>
      <c r="B241" s="377"/>
      <c r="C241" s="373"/>
      <c r="D241" s="373"/>
      <c r="E241" s="378"/>
      <c r="F241" s="379"/>
    </row>
    <row r="242" spans="1:6" s="6" customFormat="1">
      <c r="A242" s="367"/>
      <c r="B242" s="377"/>
      <c r="C242" s="373"/>
      <c r="D242" s="373"/>
      <c r="E242" s="378"/>
      <c r="F242" s="379"/>
    </row>
    <row r="243" spans="1:6" s="6" customFormat="1">
      <c r="A243" s="367"/>
      <c r="B243" s="377"/>
      <c r="C243" s="373"/>
      <c r="D243" s="373"/>
      <c r="E243" s="378"/>
      <c r="F243" s="379"/>
    </row>
    <row r="244" spans="1:6" s="6" customFormat="1">
      <c r="A244" s="367"/>
      <c r="B244" s="377"/>
      <c r="C244" s="373"/>
      <c r="D244" s="373"/>
      <c r="E244" s="378"/>
      <c r="F244" s="379"/>
    </row>
    <row r="245" spans="1:6" s="6" customFormat="1">
      <c r="A245" s="367"/>
      <c r="B245" s="377"/>
      <c r="C245" s="373"/>
      <c r="D245" s="373"/>
      <c r="E245" s="378"/>
      <c r="F245" s="379"/>
    </row>
    <row r="246" spans="1:6" s="6" customFormat="1">
      <c r="A246" s="367"/>
      <c r="B246" s="375"/>
      <c r="C246" s="376"/>
      <c r="D246" s="376"/>
      <c r="E246" s="378"/>
      <c r="F246" s="379"/>
    </row>
    <row r="247" spans="1:6" s="6" customFormat="1">
      <c r="A247" s="367"/>
      <c r="B247" s="377"/>
      <c r="C247" s="373"/>
      <c r="D247" s="373"/>
      <c r="E247" s="378"/>
      <c r="F247" s="379"/>
    </row>
    <row r="248" spans="1:6" s="6" customFormat="1">
      <c r="A248" s="367"/>
      <c r="B248" s="372"/>
      <c r="C248" s="373"/>
      <c r="D248" s="373"/>
      <c r="E248" s="378"/>
      <c r="F248" s="379"/>
    </row>
    <row r="249" spans="1:6" s="6" customFormat="1">
      <c r="A249" s="367"/>
      <c r="B249" s="377"/>
      <c r="C249" s="373"/>
      <c r="D249" s="373"/>
      <c r="E249" s="378"/>
      <c r="F249" s="379"/>
    </row>
    <row r="250" spans="1:6" s="6" customFormat="1">
      <c r="A250" s="367"/>
      <c r="B250" s="380"/>
      <c r="C250" s="373"/>
      <c r="D250" s="373"/>
      <c r="E250" s="378"/>
      <c r="F250" s="379"/>
    </row>
    <row r="251" spans="1:6" s="6" customFormat="1">
      <c r="A251" s="367"/>
      <c r="B251" s="375"/>
      <c r="C251" s="376"/>
      <c r="D251" s="376"/>
      <c r="E251" s="378"/>
      <c r="F251" s="379"/>
    </row>
    <row r="252" spans="1:6" s="6" customFormat="1">
      <c r="A252" s="367"/>
      <c r="B252" s="377"/>
      <c r="C252" s="373"/>
      <c r="D252" s="373"/>
      <c r="E252" s="378"/>
      <c r="F252" s="379"/>
    </row>
    <row r="253" spans="1:6" s="6" customFormat="1">
      <c r="A253" s="367"/>
      <c r="B253" s="377"/>
      <c r="C253" s="373"/>
      <c r="D253" s="373"/>
      <c r="E253" s="378"/>
      <c r="F253" s="379"/>
    </row>
    <row r="254" spans="1:6" s="6" customFormat="1">
      <c r="A254" s="367"/>
      <c r="B254" s="375"/>
      <c r="C254" s="376"/>
      <c r="D254" s="376"/>
      <c r="E254" s="378"/>
      <c r="F254" s="379"/>
    </row>
    <row r="255" spans="1:6" s="6" customFormat="1">
      <c r="A255" s="367"/>
      <c r="B255" s="377"/>
      <c r="C255" s="373"/>
      <c r="D255" s="373"/>
      <c r="E255" s="378"/>
      <c r="F255" s="379"/>
    </row>
    <row r="256" spans="1:6" s="6" customFormat="1">
      <c r="A256" s="367"/>
      <c r="B256" s="377"/>
      <c r="C256" s="373"/>
      <c r="D256" s="373"/>
      <c r="E256" s="378"/>
      <c r="F256" s="379"/>
    </row>
    <row r="257" spans="1:6" s="6" customFormat="1">
      <c r="A257" s="367"/>
      <c r="B257" s="380"/>
      <c r="C257" s="373"/>
      <c r="D257" s="373"/>
      <c r="E257" s="378"/>
      <c r="F257" s="379"/>
    </row>
    <row r="258" spans="1:6" s="6" customFormat="1">
      <c r="A258" s="367"/>
      <c r="B258" s="375"/>
      <c r="C258" s="376"/>
      <c r="D258" s="376"/>
      <c r="E258" s="378"/>
      <c r="F258" s="379"/>
    </row>
    <row r="259" spans="1:6" s="6" customFormat="1">
      <c r="A259" s="367"/>
      <c r="B259" s="377"/>
      <c r="C259" s="373"/>
      <c r="D259" s="373"/>
      <c r="E259" s="378"/>
      <c r="F259" s="379"/>
    </row>
    <row r="260" spans="1:6" s="6" customFormat="1">
      <c r="A260" s="367"/>
      <c r="B260" s="377"/>
      <c r="C260" s="373"/>
      <c r="D260" s="373"/>
      <c r="E260" s="378"/>
      <c r="F260" s="379"/>
    </row>
    <row r="261" spans="1:6" s="6" customFormat="1">
      <c r="A261" s="367"/>
      <c r="B261" s="375"/>
      <c r="C261" s="376"/>
      <c r="D261" s="376"/>
      <c r="E261" s="378"/>
      <c r="F261" s="379"/>
    </row>
    <row r="262" spans="1:6" s="6" customFormat="1">
      <c r="A262" s="367"/>
      <c r="B262" s="377"/>
      <c r="C262" s="373"/>
      <c r="D262" s="373"/>
      <c r="E262" s="378"/>
      <c r="F262" s="379"/>
    </row>
    <row r="263" spans="1:6" s="6" customFormat="1">
      <c r="A263" s="367"/>
      <c r="B263" s="377"/>
      <c r="C263" s="373"/>
      <c r="D263" s="373"/>
      <c r="E263" s="378"/>
      <c r="F263" s="379"/>
    </row>
    <row r="264" spans="1:6" s="6" customFormat="1">
      <c r="A264" s="367"/>
      <c r="B264" s="377"/>
      <c r="C264" s="373"/>
      <c r="D264" s="373"/>
      <c r="E264" s="378"/>
      <c r="F264" s="379"/>
    </row>
    <row r="265" spans="1:6" s="6" customFormat="1">
      <c r="A265" s="367"/>
      <c r="B265" s="377"/>
      <c r="C265" s="373"/>
      <c r="D265" s="373"/>
      <c r="E265" s="378"/>
      <c r="F265" s="379"/>
    </row>
    <row r="266" spans="1:6" s="6" customFormat="1">
      <c r="A266" s="367"/>
      <c r="B266" s="377"/>
      <c r="C266" s="373"/>
      <c r="D266" s="373"/>
      <c r="E266" s="378"/>
      <c r="F266" s="379"/>
    </row>
    <row r="267" spans="1:6" s="6" customFormat="1">
      <c r="A267" s="367"/>
      <c r="B267" s="375"/>
      <c r="C267" s="376"/>
      <c r="D267" s="376"/>
      <c r="E267" s="378"/>
      <c r="F267" s="379"/>
    </row>
    <row r="268" spans="1:6" s="6" customFormat="1">
      <c r="A268" s="367"/>
      <c r="B268" s="377"/>
      <c r="C268" s="373"/>
      <c r="D268" s="373"/>
      <c r="E268" s="378"/>
      <c r="F268" s="379"/>
    </row>
    <row r="269" spans="1:6" s="6" customFormat="1">
      <c r="A269" s="367"/>
      <c r="B269" s="377"/>
      <c r="C269" s="373"/>
      <c r="D269" s="373"/>
      <c r="E269" s="378"/>
      <c r="F269" s="379"/>
    </row>
    <row r="270" spans="1:6" s="6" customFormat="1">
      <c r="A270" s="367"/>
      <c r="B270" s="377"/>
      <c r="C270" s="373"/>
      <c r="D270" s="373"/>
      <c r="E270" s="378"/>
      <c r="F270" s="379"/>
    </row>
    <row r="271" spans="1:6" s="6" customFormat="1">
      <c r="A271" s="367"/>
      <c r="B271" s="372"/>
      <c r="C271" s="373"/>
      <c r="D271" s="373"/>
      <c r="E271" s="378"/>
      <c r="F271" s="379"/>
    </row>
    <row r="272" spans="1:6" s="6" customFormat="1">
      <c r="A272" s="367"/>
      <c r="B272" s="372"/>
      <c r="C272" s="373"/>
      <c r="D272" s="373"/>
      <c r="E272" s="378"/>
      <c r="F272" s="379"/>
    </row>
    <row r="273" spans="1:6" s="6" customFormat="1">
      <c r="A273" s="367"/>
      <c r="B273" s="372"/>
      <c r="C273" s="373"/>
      <c r="D273" s="373"/>
      <c r="E273" s="378"/>
      <c r="F273" s="379"/>
    </row>
    <row r="274" spans="1:6" s="6" customFormat="1">
      <c r="A274" s="367"/>
      <c r="B274" s="372"/>
      <c r="C274" s="373"/>
      <c r="D274" s="373"/>
      <c r="E274" s="378"/>
      <c r="F274" s="379"/>
    </row>
    <row r="275" spans="1:6" s="6" customFormat="1">
      <c r="A275" s="367"/>
      <c r="B275" s="372"/>
      <c r="C275" s="373"/>
      <c r="D275" s="373"/>
      <c r="E275" s="378"/>
      <c r="F275" s="379"/>
    </row>
    <row r="276" spans="1:6" s="6" customFormat="1">
      <c r="A276" s="367"/>
      <c r="B276" s="377"/>
      <c r="C276" s="373"/>
      <c r="D276" s="373"/>
      <c r="E276" s="378"/>
      <c r="F276" s="379"/>
    </row>
    <row r="277" spans="1:6" s="6" customFormat="1">
      <c r="A277" s="367"/>
      <c r="B277" s="377"/>
      <c r="C277" s="373"/>
      <c r="D277" s="373"/>
      <c r="E277" s="378"/>
      <c r="F277" s="379"/>
    </row>
    <row r="278" spans="1:6" s="6" customFormat="1">
      <c r="A278" s="367"/>
      <c r="B278" s="377"/>
      <c r="C278" s="373"/>
      <c r="D278" s="373"/>
      <c r="E278" s="378"/>
      <c r="F278" s="379"/>
    </row>
    <row r="279" spans="1:6" s="6" customFormat="1">
      <c r="A279" s="367"/>
      <c r="B279" s="374"/>
      <c r="C279" s="373"/>
      <c r="D279" s="373"/>
      <c r="E279" s="378"/>
      <c r="F279" s="379"/>
    </row>
    <row r="280" spans="1:6" s="6" customFormat="1">
      <c r="A280" s="367"/>
      <c r="B280" s="372"/>
      <c r="C280" s="376"/>
      <c r="D280" s="376"/>
      <c r="E280" s="378"/>
      <c r="F280" s="379"/>
    </row>
    <row r="281" spans="1:6" s="6" customFormat="1" ht="65.25" customHeight="1">
      <c r="A281" s="367"/>
      <c r="B281" s="377"/>
      <c r="C281" s="373"/>
      <c r="D281" s="373"/>
      <c r="E281" s="378"/>
      <c r="F281" s="379"/>
    </row>
    <row r="282" spans="1:6" s="6" customFormat="1" ht="39.75" customHeight="1">
      <c r="A282" s="367"/>
      <c r="B282" s="377"/>
      <c r="C282" s="373"/>
      <c r="D282" s="373"/>
      <c r="E282" s="378"/>
      <c r="F282" s="379"/>
    </row>
    <row r="283" spans="1:6" s="6" customFormat="1">
      <c r="A283" s="367"/>
      <c r="B283" s="377"/>
      <c r="C283" s="373"/>
      <c r="D283" s="373"/>
      <c r="E283" s="378"/>
      <c r="F283" s="379"/>
    </row>
    <row r="284" spans="1:6" s="6" customFormat="1">
      <c r="A284" s="367"/>
      <c r="B284" s="377"/>
      <c r="C284" s="373"/>
      <c r="D284" s="373"/>
      <c r="E284" s="378"/>
      <c r="F284" s="379"/>
    </row>
    <row r="285" spans="1:6" s="6" customFormat="1">
      <c r="A285" s="367"/>
      <c r="B285" s="377"/>
      <c r="C285" s="373"/>
      <c r="D285" s="373"/>
      <c r="E285" s="378"/>
      <c r="F285" s="379"/>
    </row>
    <row r="286" spans="1:6" s="6" customFormat="1">
      <c r="A286" s="367"/>
      <c r="B286" s="377"/>
      <c r="C286" s="373"/>
      <c r="D286" s="373"/>
      <c r="E286" s="378"/>
      <c r="F286" s="379"/>
    </row>
    <row r="287" spans="1:6" s="6" customFormat="1">
      <c r="A287" s="367"/>
      <c r="B287" s="377"/>
      <c r="C287" s="373"/>
      <c r="D287" s="373"/>
      <c r="E287" s="378"/>
      <c r="F287" s="379"/>
    </row>
    <row r="288" spans="1:6" s="6" customFormat="1">
      <c r="A288" s="367"/>
      <c r="B288" s="377"/>
      <c r="C288" s="373"/>
      <c r="D288" s="373"/>
      <c r="E288" s="378"/>
      <c r="F288" s="379"/>
    </row>
    <row r="289" spans="1:6" s="6" customFormat="1">
      <c r="A289" s="367"/>
      <c r="B289" s="377"/>
      <c r="C289" s="373"/>
      <c r="D289" s="373"/>
      <c r="E289" s="378"/>
      <c r="F289" s="379"/>
    </row>
    <row r="290" spans="1:6" s="6" customFormat="1">
      <c r="A290" s="367"/>
      <c r="B290" s="377"/>
      <c r="C290" s="373"/>
      <c r="D290" s="373"/>
      <c r="E290" s="378"/>
      <c r="F290" s="379"/>
    </row>
    <row r="291" spans="1:6" s="6" customFormat="1">
      <c r="A291" s="367"/>
      <c r="B291" s="377"/>
      <c r="C291" s="373"/>
      <c r="D291" s="373"/>
      <c r="E291" s="378"/>
      <c r="F291" s="379"/>
    </row>
    <row r="292" spans="1:6" s="6" customFormat="1">
      <c r="A292" s="367"/>
      <c r="B292" s="377"/>
      <c r="C292" s="373"/>
      <c r="D292" s="373"/>
      <c r="E292" s="378"/>
      <c r="F292" s="379"/>
    </row>
    <row r="293" spans="1:6" s="6" customFormat="1">
      <c r="A293" s="367"/>
      <c r="B293" s="377"/>
      <c r="C293" s="373"/>
      <c r="D293" s="373"/>
      <c r="E293" s="378"/>
      <c r="F293" s="379"/>
    </row>
    <row r="294" spans="1:6" s="6" customFormat="1">
      <c r="A294" s="367"/>
      <c r="B294" s="381"/>
      <c r="C294" s="373"/>
      <c r="D294" s="373"/>
      <c r="E294" s="378"/>
      <c r="F294" s="379"/>
    </row>
    <row r="295" spans="1:6" s="6" customFormat="1">
      <c r="A295" s="367"/>
      <c r="B295" s="377"/>
      <c r="C295" s="373"/>
      <c r="D295" s="373"/>
      <c r="E295" s="378"/>
      <c r="F295" s="379"/>
    </row>
    <row r="296" spans="1:6" s="6" customFormat="1">
      <c r="A296" s="367"/>
      <c r="B296" s="382"/>
      <c r="C296" s="373"/>
      <c r="D296" s="373"/>
      <c r="E296" s="378"/>
      <c r="F296" s="379"/>
    </row>
    <row r="297" spans="1:6" s="6" customFormat="1">
      <c r="A297" s="367"/>
      <c r="B297" s="382"/>
      <c r="C297" s="373"/>
      <c r="D297" s="373"/>
      <c r="E297" s="378"/>
      <c r="F297" s="379"/>
    </row>
    <row r="298" spans="1:6" s="6" customFormat="1">
      <c r="A298" s="367"/>
      <c r="B298" s="382"/>
      <c r="C298" s="383"/>
      <c r="D298" s="383"/>
      <c r="E298" s="378"/>
      <c r="F298" s="379"/>
    </row>
    <row r="299" spans="1:6" s="6" customFormat="1">
      <c r="A299" s="367"/>
      <c r="B299" s="382"/>
      <c r="C299" s="383"/>
      <c r="D299" s="383"/>
      <c r="E299" s="378"/>
      <c r="F299" s="379"/>
    </row>
    <row r="300" spans="1:6" s="6" customFormat="1">
      <c r="A300" s="367"/>
      <c r="B300" s="384"/>
      <c r="C300" s="383"/>
      <c r="D300" s="383"/>
      <c r="E300" s="378"/>
      <c r="F300" s="379"/>
    </row>
    <row r="301" spans="1:6" s="6" customFormat="1">
      <c r="A301" s="367"/>
      <c r="B301" s="377"/>
      <c r="C301" s="373"/>
      <c r="D301" s="373"/>
      <c r="E301" s="378"/>
      <c r="F301" s="379"/>
    </row>
    <row r="302" spans="1:6" s="6" customFormat="1">
      <c r="A302" s="367"/>
      <c r="B302" s="377"/>
      <c r="C302" s="373"/>
      <c r="D302" s="373"/>
      <c r="E302" s="378"/>
      <c r="F302" s="379"/>
    </row>
    <row r="303" spans="1:6" s="6" customFormat="1">
      <c r="A303" s="367"/>
      <c r="B303" s="377"/>
      <c r="C303" s="373"/>
      <c r="D303" s="373"/>
      <c r="E303" s="378"/>
      <c r="F303" s="379"/>
    </row>
    <row r="304" spans="1:6" s="6" customFormat="1">
      <c r="A304" s="367"/>
      <c r="B304" s="377"/>
      <c r="C304" s="373"/>
      <c r="D304" s="373"/>
      <c r="E304" s="378"/>
      <c r="F304" s="379"/>
    </row>
    <row r="305" spans="1:6" s="6" customFormat="1">
      <c r="A305" s="367"/>
      <c r="B305" s="385"/>
      <c r="C305" s="373"/>
      <c r="D305" s="373"/>
      <c r="E305" s="378"/>
      <c r="F305" s="379"/>
    </row>
    <row r="306" spans="1:6" s="6" customFormat="1">
      <c r="A306" s="367"/>
      <c r="B306" s="385"/>
      <c r="C306" s="386"/>
      <c r="D306" s="386"/>
      <c r="E306" s="378"/>
      <c r="F306" s="379"/>
    </row>
    <row r="307" spans="1:6" s="6" customFormat="1">
      <c r="A307" s="367"/>
      <c r="B307" s="387"/>
      <c r="C307" s="386"/>
      <c r="D307" s="386"/>
      <c r="E307" s="378"/>
      <c r="F307" s="379"/>
    </row>
    <row r="308" spans="1:6" s="6" customFormat="1">
      <c r="A308" s="367"/>
      <c r="B308" s="385"/>
      <c r="C308" s="386"/>
      <c r="D308" s="386"/>
      <c r="E308" s="378"/>
      <c r="F308" s="379"/>
    </row>
    <row r="309" spans="1:6" s="6" customFormat="1">
      <c r="A309" s="367"/>
      <c r="B309" s="385"/>
      <c r="C309" s="386"/>
      <c r="D309" s="386"/>
      <c r="E309" s="378"/>
      <c r="F309" s="379"/>
    </row>
    <row r="310" spans="1:6" s="6" customFormat="1">
      <c r="A310" s="367"/>
      <c r="B310" s="385"/>
      <c r="C310" s="386"/>
      <c r="D310" s="386"/>
      <c r="E310" s="378"/>
      <c r="F310" s="379"/>
    </row>
    <row r="311" spans="1:6" s="6" customFormat="1">
      <c r="A311" s="367"/>
      <c r="B311" s="385"/>
      <c r="C311" s="386"/>
      <c r="D311" s="386"/>
      <c r="E311" s="378"/>
      <c r="F311" s="379"/>
    </row>
    <row r="312" spans="1:6" s="6" customFormat="1">
      <c r="A312" s="367"/>
      <c r="B312" s="385"/>
      <c r="C312" s="386"/>
      <c r="D312" s="386"/>
      <c r="E312" s="378"/>
      <c r="F312" s="379"/>
    </row>
    <row r="313" spans="1:6" s="6" customFormat="1">
      <c r="A313" s="367"/>
      <c r="B313" s="385"/>
      <c r="C313" s="386"/>
      <c r="D313" s="386"/>
      <c r="E313" s="378"/>
      <c r="F313" s="379"/>
    </row>
    <row r="314" spans="1:6" s="6" customFormat="1">
      <c r="A314" s="367"/>
      <c r="B314" s="385"/>
      <c r="C314" s="386"/>
      <c r="D314" s="386"/>
      <c r="E314" s="378"/>
      <c r="F314" s="379"/>
    </row>
    <row r="315" spans="1:6" s="6" customFormat="1">
      <c r="A315" s="367"/>
      <c r="B315" s="385"/>
      <c r="C315" s="386"/>
      <c r="D315" s="386"/>
      <c r="E315" s="378"/>
      <c r="F315" s="379"/>
    </row>
    <row r="316" spans="1:6" s="6" customFormat="1">
      <c r="A316" s="367"/>
      <c r="B316" s="385"/>
      <c r="C316" s="386"/>
      <c r="D316" s="386"/>
      <c r="E316" s="378"/>
      <c r="F316" s="379"/>
    </row>
    <row r="317" spans="1:6" s="6" customFormat="1">
      <c r="A317" s="367"/>
      <c r="B317" s="385"/>
      <c r="C317" s="386"/>
      <c r="D317" s="386"/>
      <c r="E317" s="378"/>
      <c r="F317" s="379"/>
    </row>
    <row r="318" spans="1:6" s="6" customFormat="1">
      <c r="A318" s="367"/>
      <c r="B318" s="385"/>
      <c r="C318" s="386"/>
      <c r="D318" s="386"/>
      <c r="E318" s="378"/>
      <c r="F318" s="379"/>
    </row>
    <row r="319" spans="1:6" s="6" customFormat="1">
      <c r="A319" s="367"/>
      <c r="B319" s="385"/>
      <c r="C319" s="386"/>
      <c r="D319" s="386"/>
      <c r="E319" s="378"/>
      <c r="F319" s="379"/>
    </row>
    <row r="320" spans="1:6" s="6" customFormat="1">
      <c r="A320" s="367"/>
      <c r="B320" s="385"/>
      <c r="C320" s="386"/>
      <c r="D320" s="386"/>
      <c r="E320" s="378"/>
      <c r="F320" s="379"/>
    </row>
    <row r="321" spans="1:6" s="6" customFormat="1">
      <c r="A321" s="367"/>
      <c r="B321" s="385"/>
      <c r="C321" s="386"/>
      <c r="D321" s="386"/>
      <c r="E321" s="378"/>
      <c r="F321" s="379"/>
    </row>
    <row r="322" spans="1:6" s="6" customFormat="1">
      <c r="A322" s="367"/>
      <c r="B322" s="385"/>
      <c r="C322" s="386"/>
      <c r="D322" s="386"/>
      <c r="E322" s="378"/>
      <c r="F322" s="379"/>
    </row>
    <row r="323" spans="1:6" s="6" customFormat="1">
      <c r="A323" s="367"/>
      <c r="B323" s="385"/>
      <c r="C323" s="386"/>
      <c r="D323" s="386"/>
      <c r="E323" s="378"/>
      <c r="F323" s="379"/>
    </row>
    <row r="324" spans="1:6" s="6" customFormat="1">
      <c r="A324" s="367"/>
      <c r="B324" s="385"/>
      <c r="C324" s="386"/>
      <c r="D324" s="386"/>
      <c r="E324" s="378"/>
      <c r="F324" s="379"/>
    </row>
    <row r="325" spans="1:6" s="6" customFormat="1">
      <c r="A325" s="367"/>
      <c r="B325" s="385"/>
      <c r="C325" s="386"/>
      <c r="D325" s="386"/>
      <c r="E325" s="378"/>
      <c r="F325" s="379"/>
    </row>
    <row r="326" spans="1:6" s="6" customFormat="1">
      <c r="A326" s="367"/>
      <c r="B326" s="385"/>
      <c r="C326" s="386"/>
      <c r="D326" s="386"/>
      <c r="E326" s="378"/>
      <c r="F326" s="379"/>
    </row>
    <row r="327" spans="1:6" s="6" customFormat="1">
      <c r="A327" s="367"/>
      <c r="B327" s="385"/>
      <c r="C327" s="386"/>
      <c r="D327" s="386"/>
      <c r="E327" s="378"/>
      <c r="F327" s="379"/>
    </row>
    <row r="328" spans="1:6" s="6" customFormat="1">
      <c r="A328" s="367"/>
      <c r="B328" s="385"/>
      <c r="C328" s="386"/>
      <c r="D328" s="386"/>
      <c r="E328" s="378"/>
      <c r="F328" s="379"/>
    </row>
    <row r="329" spans="1:6" s="6" customFormat="1">
      <c r="A329" s="367"/>
      <c r="B329" s="385"/>
      <c r="C329" s="386"/>
      <c r="D329" s="386"/>
      <c r="E329" s="378"/>
      <c r="F329" s="379"/>
    </row>
    <row r="330" spans="1:6" s="6" customFormat="1">
      <c r="A330" s="367"/>
      <c r="B330" s="385"/>
      <c r="C330" s="386"/>
      <c r="D330" s="386"/>
      <c r="E330" s="378"/>
      <c r="F330" s="379"/>
    </row>
    <row r="331" spans="1:6" s="6" customFormat="1">
      <c r="A331" s="367"/>
      <c r="B331" s="385"/>
      <c r="C331" s="386"/>
      <c r="D331" s="386"/>
      <c r="E331" s="378"/>
      <c r="F331" s="379"/>
    </row>
    <row r="332" spans="1:6" s="6" customFormat="1">
      <c r="A332" s="367"/>
      <c r="B332" s="388"/>
      <c r="C332" s="389"/>
      <c r="D332" s="389"/>
      <c r="E332" s="378"/>
      <c r="F332" s="379"/>
    </row>
    <row r="333" spans="1:6" s="6" customFormat="1">
      <c r="A333" s="367"/>
      <c r="B333" s="385"/>
      <c r="C333" s="386"/>
      <c r="D333" s="386"/>
      <c r="E333" s="378"/>
      <c r="F333" s="379"/>
    </row>
    <row r="334" spans="1:6" s="6" customFormat="1">
      <c r="A334" s="367"/>
      <c r="B334" s="385"/>
      <c r="C334" s="386"/>
      <c r="D334" s="386"/>
      <c r="E334" s="378"/>
      <c r="F334" s="379"/>
    </row>
    <row r="335" spans="1:6" s="6" customFormat="1">
      <c r="A335" s="367"/>
      <c r="B335" s="385"/>
      <c r="C335" s="386"/>
      <c r="D335" s="386"/>
      <c r="E335" s="378"/>
      <c r="F335" s="379"/>
    </row>
    <row r="336" spans="1:6" s="6" customFormat="1">
      <c r="A336" s="367"/>
      <c r="B336" s="385"/>
      <c r="C336" s="386"/>
      <c r="D336" s="386"/>
      <c r="E336" s="378"/>
      <c r="F336" s="379"/>
    </row>
    <row r="337" spans="1:6" s="6" customFormat="1">
      <c r="A337" s="367"/>
      <c r="B337" s="385"/>
      <c r="C337" s="386"/>
      <c r="D337" s="386"/>
      <c r="E337" s="378"/>
      <c r="F337" s="379"/>
    </row>
    <row r="338" spans="1:6" s="6" customFormat="1">
      <c r="A338" s="367"/>
      <c r="B338" s="385"/>
      <c r="C338" s="386"/>
      <c r="D338" s="386"/>
      <c r="E338" s="378"/>
      <c r="F338" s="379"/>
    </row>
    <row r="339" spans="1:6" s="6" customFormat="1">
      <c r="A339" s="367"/>
      <c r="B339" s="385"/>
      <c r="C339" s="386"/>
      <c r="D339" s="386"/>
      <c r="E339" s="378"/>
      <c r="F339" s="379"/>
    </row>
    <row r="340" spans="1:6" s="6" customFormat="1">
      <c r="A340" s="367"/>
      <c r="B340" s="385"/>
      <c r="C340" s="386"/>
      <c r="D340" s="386"/>
      <c r="E340" s="378"/>
      <c r="F340" s="379"/>
    </row>
    <row r="341" spans="1:6" s="6" customFormat="1">
      <c r="A341" s="367"/>
      <c r="B341" s="385"/>
      <c r="C341" s="386"/>
      <c r="D341" s="386"/>
      <c r="E341" s="378"/>
      <c r="F341" s="379"/>
    </row>
    <row r="342" spans="1:6" s="6" customFormat="1">
      <c r="A342" s="367"/>
      <c r="B342" s="385"/>
      <c r="C342" s="386"/>
      <c r="D342" s="386"/>
      <c r="E342" s="378"/>
      <c r="F342" s="379"/>
    </row>
    <row r="343" spans="1:6" s="6" customFormat="1">
      <c r="A343" s="367"/>
      <c r="B343" s="385"/>
      <c r="C343" s="386"/>
      <c r="D343" s="386"/>
      <c r="E343" s="378"/>
      <c r="F343" s="379"/>
    </row>
    <row r="344" spans="1:6" s="6" customFormat="1">
      <c r="A344" s="367"/>
      <c r="B344" s="385"/>
      <c r="C344" s="386"/>
      <c r="D344" s="386"/>
      <c r="E344" s="378"/>
      <c r="F344" s="379"/>
    </row>
    <row r="345" spans="1:6" s="6" customFormat="1">
      <c r="A345" s="367"/>
      <c r="B345" s="385"/>
      <c r="C345" s="386"/>
      <c r="D345" s="386"/>
      <c r="E345" s="378"/>
      <c r="F345" s="379"/>
    </row>
    <row r="346" spans="1:6" s="6" customFormat="1">
      <c r="A346" s="367"/>
      <c r="B346" s="385"/>
      <c r="C346" s="386"/>
      <c r="D346" s="386"/>
      <c r="E346" s="378"/>
      <c r="F346" s="379"/>
    </row>
    <row r="347" spans="1:6" s="6" customFormat="1">
      <c r="A347" s="367"/>
      <c r="B347" s="385"/>
      <c r="C347" s="386"/>
      <c r="D347" s="386"/>
      <c r="E347" s="378"/>
      <c r="F347" s="379"/>
    </row>
    <row r="348" spans="1:6" s="6" customFormat="1">
      <c r="A348" s="367"/>
      <c r="B348" s="390"/>
      <c r="C348" s="373"/>
      <c r="D348" s="373"/>
      <c r="E348" s="378"/>
      <c r="F348" s="379"/>
    </row>
    <row r="349" spans="1:6" s="6" customFormat="1">
      <c r="A349" s="367"/>
      <c r="B349" s="382"/>
      <c r="C349" s="383"/>
      <c r="D349" s="383"/>
      <c r="E349" s="378"/>
      <c r="F349" s="379"/>
    </row>
    <row r="350" spans="1:6" s="6" customFormat="1">
      <c r="A350" s="367"/>
      <c r="B350" s="382"/>
      <c r="C350" s="391"/>
      <c r="D350" s="391"/>
      <c r="E350" s="378"/>
      <c r="F350" s="379"/>
    </row>
    <row r="351" spans="1:6" s="6" customFormat="1">
      <c r="A351" s="367"/>
      <c r="B351" s="382"/>
      <c r="C351" s="391"/>
      <c r="D351" s="391"/>
      <c r="E351" s="378"/>
      <c r="F351" s="379"/>
    </row>
    <row r="352" spans="1:6" s="6" customFormat="1">
      <c r="A352" s="367"/>
      <c r="B352" s="382"/>
      <c r="C352" s="391"/>
      <c r="D352" s="391"/>
      <c r="E352" s="378"/>
      <c r="F352" s="379"/>
    </row>
    <row r="353" spans="1:6" s="6" customFormat="1">
      <c r="A353" s="367"/>
      <c r="B353" s="382"/>
      <c r="C353" s="391"/>
      <c r="D353" s="391"/>
      <c r="E353" s="378"/>
      <c r="F353" s="379"/>
    </row>
    <row r="354" spans="1:6" s="6" customFormat="1">
      <c r="A354" s="367"/>
      <c r="B354" s="380"/>
      <c r="C354" s="391"/>
      <c r="D354" s="391"/>
      <c r="E354" s="378"/>
      <c r="F354" s="379"/>
    </row>
    <row r="355" spans="1:6" s="6" customFormat="1">
      <c r="A355" s="367"/>
      <c r="B355" s="392"/>
      <c r="C355" s="393"/>
      <c r="D355" s="393"/>
      <c r="E355" s="378"/>
      <c r="F355" s="379"/>
    </row>
    <row r="356" spans="1:6" s="6" customFormat="1">
      <c r="A356" s="367"/>
      <c r="B356" s="382"/>
      <c r="C356" s="391"/>
      <c r="D356" s="391"/>
      <c r="E356" s="378"/>
      <c r="F356" s="379"/>
    </row>
    <row r="357" spans="1:6" s="6" customFormat="1">
      <c r="A357" s="367"/>
      <c r="B357" s="382"/>
      <c r="C357" s="391"/>
      <c r="D357" s="391"/>
      <c r="E357" s="378"/>
      <c r="F357" s="379"/>
    </row>
    <row r="358" spans="1:6" s="6" customFormat="1">
      <c r="A358" s="367"/>
      <c r="B358" s="382"/>
      <c r="C358" s="391"/>
      <c r="D358" s="391"/>
      <c r="E358" s="378"/>
      <c r="F358" s="379"/>
    </row>
    <row r="359" spans="1:6" s="6" customFormat="1">
      <c r="A359" s="367"/>
      <c r="B359" s="392"/>
      <c r="C359" s="393"/>
      <c r="D359" s="393"/>
      <c r="E359" s="378"/>
      <c r="F359" s="379"/>
    </row>
    <row r="360" spans="1:6" s="6" customFormat="1">
      <c r="A360" s="367"/>
      <c r="B360" s="382"/>
      <c r="C360" s="391"/>
      <c r="D360" s="391"/>
      <c r="E360" s="378"/>
      <c r="F360" s="379"/>
    </row>
    <row r="361" spans="1:6" s="6" customFormat="1">
      <c r="A361" s="367"/>
      <c r="B361" s="382"/>
      <c r="C361" s="391"/>
      <c r="D361" s="391"/>
      <c r="E361" s="378"/>
      <c r="F361" s="379"/>
    </row>
    <row r="362" spans="1:6" s="6" customFormat="1">
      <c r="A362" s="367"/>
      <c r="B362" s="382"/>
      <c r="C362" s="391"/>
      <c r="D362" s="391"/>
      <c r="E362" s="378"/>
      <c r="F362" s="379"/>
    </row>
    <row r="363" spans="1:6" s="6" customFormat="1">
      <c r="A363" s="367"/>
      <c r="B363" s="382"/>
      <c r="C363" s="391"/>
      <c r="D363" s="391"/>
      <c r="E363" s="378"/>
      <c r="F363" s="379"/>
    </row>
    <row r="364" spans="1:6" s="6" customFormat="1">
      <c r="A364" s="367"/>
      <c r="B364" s="382"/>
      <c r="C364" s="391"/>
      <c r="D364" s="391"/>
      <c r="E364" s="378"/>
      <c r="F364" s="379"/>
    </row>
    <row r="365" spans="1:6" s="6" customFormat="1">
      <c r="A365" s="367"/>
      <c r="B365" s="382"/>
      <c r="C365" s="391"/>
      <c r="D365" s="391"/>
      <c r="E365" s="378"/>
      <c r="F365" s="379"/>
    </row>
    <row r="366" spans="1:6" s="6" customFormat="1">
      <c r="A366" s="367"/>
      <c r="B366" s="382"/>
      <c r="C366" s="391"/>
      <c r="D366" s="391"/>
      <c r="E366" s="378"/>
      <c r="F366" s="379"/>
    </row>
    <row r="367" spans="1:6" s="6" customFormat="1">
      <c r="A367" s="367"/>
      <c r="B367" s="382"/>
      <c r="C367" s="391"/>
      <c r="D367" s="391"/>
      <c r="E367" s="378"/>
      <c r="F367" s="379"/>
    </row>
    <row r="368" spans="1:6" s="6" customFormat="1">
      <c r="A368" s="367"/>
      <c r="B368" s="382"/>
      <c r="C368" s="391"/>
      <c r="D368" s="391"/>
      <c r="E368" s="378"/>
      <c r="F368" s="379"/>
    </row>
    <row r="369" spans="1:6" s="6" customFormat="1">
      <c r="A369" s="367"/>
      <c r="B369" s="382"/>
      <c r="C369" s="391"/>
      <c r="D369" s="391"/>
      <c r="E369" s="378"/>
      <c r="F369" s="379"/>
    </row>
    <row r="370" spans="1:6" s="6" customFormat="1">
      <c r="A370" s="367"/>
      <c r="B370" s="382"/>
      <c r="C370" s="391"/>
      <c r="D370" s="391"/>
      <c r="E370" s="378"/>
      <c r="F370" s="379"/>
    </row>
    <row r="371" spans="1:6" s="6" customFormat="1">
      <c r="A371" s="367"/>
      <c r="B371" s="382"/>
      <c r="C371" s="391"/>
      <c r="D371" s="391"/>
      <c r="E371" s="378"/>
      <c r="F371" s="379"/>
    </row>
    <row r="372" spans="1:6" s="6" customFormat="1">
      <c r="A372" s="367"/>
      <c r="B372" s="382"/>
      <c r="C372" s="391"/>
      <c r="D372" s="391"/>
      <c r="E372" s="378"/>
      <c r="F372" s="379"/>
    </row>
    <row r="373" spans="1:6" s="6" customFormat="1">
      <c r="A373" s="367"/>
      <c r="B373" s="382"/>
      <c r="C373" s="391"/>
      <c r="D373" s="391"/>
      <c r="E373" s="378"/>
      <c r="F373" s="379"/>
    </row>
    <row r="374" spans="1:6" s="6" customFormat="1">
      <c r="A374" s="367"/>
      <c r="B374" s="392"/>
      <c r="C374" s="393"/>
      <c r="D374" s="393"/>
      <c r="E374" s="378"/>
      <c r="F374" s="379"/>
    </row>
    <row r="375" spans="1:6" s="6" customFormat="1">
      <c r="A375" s="367"/>
      <c r="B375" s="382"/>
      <c r="C375" s="391"/>
      <c r="D375" s="391"/>
      <c r="E375" s="378"/>
      <c r="F375" s="379"/>
    </row>
    <row r="376" spans="1:6" s="6" customFormat="1">
      <c r="A376" s="367"/>
      <c r="B376" s="392"/>
      <c r="C376" s="389"/>
      <c r="D376" s="389"/>
      <c r="E376" s="378"/>
      <c r="F376" s="379"/>
    </row>
    <row r="377" spans="1:6" s="6" customFormat="1">
      <c r="A377" s="367"/>
      <c r="B377" s="382"/>
      <c r="C377" s="391"/>
      <c r="D377" s="391"/>
      <c r="E377" s="378"/>
      <c r="F377" s="379"/>
    </row>
    <row r="378" spans="1:6" s="6" customFormat="1">
      <c r="A378" s="367"/>
      <c r="B378" s="382"/>
      <c r="C378" s="391"/>
      <c r="D378" s="391"/>
      <c r="E378" s="378"/>
      <c r="F378" s="379"/>
    </row>
    <row r="379" spans="1:6" s="6" customFormat="1">
      <c r="A379" s="367"/>
      <c r="B379" s="382"/>
      <c r="C379" s="391"/>
      <c r="D379" s="391"/>
      <c r="E379" s="378"/>
      <c r="F379" s="379"/>
    </row>
    <row r="380" spans="1:6" s="6" customFormat="1">
      <c r="A380" s="367"/>
      <c r="B380" s="392"/>
      <c r="C380" s="389"/>
      <c r="D380" s="389"/>
      <c r="E380" s="378"/>
      <c r="F380" s="379"/>
    </row>
    <row r="381" spans="1:6" s="6" customFormat="1">
      <c r="A381" s="367"/>
      <c r="B381" s="382"/>
      <c r="C381" s="391"/>
      <c r="D381" s="391"/>
      <c r="E381" s="378"/>
      <c r="F381" s="379"/>
    </row>
    <row r="382" spans="1:6" s="6" customFormat="1">
      <c r="A382" s="367"/>
      <c r="B382" s="392"/>
      <c r="C382" s="393"/>
      <c r="D382" s="393"/>
      <c r="E382" s="378"/>
      <c r="F382" s="379"/>
    </row>
    <row r="383" spans="1:6" s="6" customFormat="1">
      <c r="A383" s="367"/>
      <c r="B383" s="382"/>
      <c r="C383" s="391"/>
      <c r="D383" s="391"/>
      <c r="E383" s="378"/>
      <c r="F383" s="379"/>
    </row>
    <row r="384" spans="1:6" s="6" customFormat="1">
      <c r="A384" s="367"/>
      <c r="B384" s="382"/>
      <c r="C384" s="391"/>
      <c r="D384" s="391"/>
      <c r="E384" s="378"/>
      <c r="F384" s="379"/>
    </row>
    <row r="385" spans="1:6" s="6" customFormat="1">
      <c r="A385" s="367"/>
      <c r="B385" s="382"/>
      <c r="C385" s="391"/>
      <c r="D385" s="391"/>
      <c r="E385" s="378"/>
      <c r="F385" s="379"/>
    </row>
    <row r="386" spans="1:6" s="6" customFormat="1">
      <c r="A386" s="367"/>
      <c r="B386" s="392"/>
      <c r="C386" s="393"/>
      <c r="D386" s="393"/>
      <c r="E386" s="378"/>
      <c r="F386" s="379"/>
    </row>
    <row r="387" spans="1:6" s="6" customFormat="1">
      <c r="A387" s="367"/>
      <c r="B387" s="382"/>
      <c r="C387" s="391"/>
      <c r="D387" s="391"/>
      <c r="E387" s="378"/>
      <c r="F387" s="379"/>
    </row>
    <row r="388" spans="1:6" s="6" customFormat="1">
      <c r="A388" s="367"/>
      <c r="B388" s="382"/>
      <c r="C388" s="391"/>
      <c r="D388" s="391"/>
      <c r="E388" s="378"/>
      <c r="F388" s="378"/>
    </row>
    <row r="389" spans="1:6" s="6" customFormat="1" ht="13.8">
      <c r="A389" s="367"/>
      <c r="B389" s="394"/>
      <c r="C389" s="391"/>
      <c r="D389" s="391"/>
      <c r="E389" s="378"/>
      <c r="F389" s="378"/>
    </row>
    <row r="390" spans="1:6" s="6" customFormat="1">
      <c r="A390" s="367"/>
      <c r="B390" s="380"/>
      <c r="C390" s="391"/>
      <c r="D390" s="391"/>
      <c r="E390" s="378"/>
      <c r="F390" s="378"/>
    </row>
    <row r="391" spans="1:6" s="6" customFormat="1">
      <c r="A391" s="367"/>
      <c r="B391" s="392"/>
      <c r="C391" s="393"/>
      <c r="D391" s="393"/>
      <c r="E391" s="379"/>
      <c r="F391" s="378"/>
    </row>
    <row r="392" spans="1:6" s="6" customFormat="1">
      <c r="A392" s="367"/>
      <c r="B392" s="380"/>
      <c r="C392" s="393"/>
      <c r="D392" s="393"/>
      <c r="E392" s="379"/>
      <c r="F392" s="378"/>
    </row>
    <row r="393" spans="1:6" s="6" customFormat="1">
      <c r="A393" s="367"/>
      <c r="B393" s="382"/>
      <c r="C393" s="391"/>
      <c r="D393" s="391"/>
      <c r="E393" s="379"/>
      <c r="F393" s="378"/>
    </row>
    <row r="394" spans="1:6" s="6" customFormat="1">
      <c r="A394" s="367"/>
      <c r="B394" s="382"/>
      <c r="C394" s="391"/>
      <c r="D394" s="391"/>
      <c r="E394" s="379"/>
      <c r="F394" s="378"/>
    </row>
    <row r="395" spans="1:6" s="6" customFormat="1">
      <c r="A395" s="367"/>
      <c r="B395" s="382"/>
      <c r="C395" s="391"/>
      <c r="D395" s="391"/>
      <c r="E395" s="379"/>
      <c r="F395" s="378"/>
    </row>
    <row r="396" spans="1:6" s="6" customFormat="1">
      <c r="A396" s="367"/>
      <c r="B396" s="382"/>
      <c r="C396" s="391"/>
      <c r="D396" s="391"/>
      <c r="E396" s="379"/>
      <c r="F396" s="378"/>
    </row>
    <row r="397" spans="1:6" s="6" customFormat="1">
      <c r="A397" s="367"/>
      <c r="B397" s="382"/>
      <c r="C397" s="391"/>
      <c r="D397" s="391"/>
      <c r="E397" s="379"/>
      <c r="F397" s="378"/>
    </row>
    <row r="398" spans="1:6" s="6" customFormat="1">
      <c r="A398" s="367"/>
      <c r="B398" s="382"/>
      <c r="C398" s="391"/>
      <c r="D398" s="391"/>
      <c r="E398" s="379"/>
      <c r="F398" s="378"/>
    </row>
    <row r="399" spans="1:6" s="6" customFormat="1">
      <c r="A399" s="367"/>
      <c r="B399" s="382"/>
      <c r="C399" s="391"/>
      <c r="D399" s="391"/>
      <c r="E399" s="379"/>
      <c r="F399" s="378"/>
    </row>
    <row r="400" spans="1:6" s="6" customFormat="1">
      <c r="A400" s="367"/>
      <c r="B400" s="382"/>
      <c r="C400" s="391"/>
      <c r="D400" s="391"/>
      <c r="E400" s="379"/>
      <c r="F400" s="378"/>
    </row>
    <row r="401" spans="1:6" s="6" customFormat="1">
      <c r="A401" s="367"/>
      <c r="B401" s="382"/>
      <c r="C401" s="391"/>
      <c r="D401" s="391"/>
      <c r="E401" s="379"/>
      <c r="F401" s="378"/>
    </row>
    <row r="402" spans="1:6" s="6" customFormat="1">
      <c r="A402" s="367"/>
      <c r="B402" s="382"/>
      <c r="C402" s="391"/>
      <c r="D402" s="391"/>
      <c r="E402" s="379"/>
      <c r="F402" s="378"/>
    </row>
    <row r="403" spans="1:6" s="6" customFormat="1">
      <c r="A403" s="367"/>
      <c r="B403" s="382"/>
      <c r="C403" s="391"/>
      <c r="D403" s="391"/>
      <c r="E403" s="379"/>
      <c r="F403" s="378"/>
    </row>
    <row r="404" spans="1:6" s="6" customFormat="1">
      <c r="A404" s="367"/>
      <c r="B404" s="382"/>
      <c r="C404" s="391"/>
      <c r="D404" s="391"/>
      <c r="E404" s="379"/>
      <c r="F404" s="378"/>
    </row>
    <row r="405" spans="1:6" s="6" customFormat="1">
      <c r="A405" s="367"/>
      <c r="B405" s="382"/>
      <c r="C405" s="391"/>
      <c r="D405" s="391"/>
      <c r="E405" s="379"/>
      <c r="F405" s="378"/>
    </row>
    <row r="406" spans="1:6" s="6" customFormat="1">
      <c r="A406" s="367"/>
      <c r="B406" s="382"/>
      <c r="C406" s="391"/>
      <c r="D406" s="391"/>
      <c r="E406" s="379"/>
      <c r="F406" s="378"/>
    </row>
    <row r="407" spans="1:6" s="6" customFormat="1">
      <c r="A407" s="367"/>
      <c r="B407" s="382"/>
      <c r="C407" s="391"/>
      <c r="D407" s="391"/>
      <c r="E407" s="379"/>
      <c r="F407" s="378"/>
    </row>
    <row r="408" spans="1:6" s="6" customFormat="1">
      <c r="A408" s="367"/>
      <c r="B408" s="382"/>
      <c r="C408" s="391"/>
      <c r="D408" s="391"/>
      <c r="E408" s="379"/>
      <c r="F408" s="378"/>
    </row>
    <row r="409" spans="1:6" s="6" customFormat="1">
      <c r="A409" s="367"/>
      <c r="B409" s="380"/>
      <c r="C409" s="391"/>
      <c r="D409" s="391"/>
      <c r="E409" s="379"/>
      <c r="F409" s="378"/>
    </row>
    <row r="410" spans="1:6" s="6" customFormat="1">
      <c r="A410" s="367"/>
      <c r="B410" s="382"/>
      <c r="C410" s="391"/>
      <c r="D410" s="391"/>
      <c r="E410" s="379"/>
      <c r="F410" s="378"/>
    </row>
    <row r="411" spans="1:6" s="6" customFormat="1">
      <c r="A411" s="367"/>
      <c r="B411" s="382"/>
      <c r="C411" s="391"/>
      <c r="D411" s="391"/>
      <c r="E411" s="379"/>
      <c r="F411" s="378"/>
    </row>
    <row r="412" spans="1:6" s="6" customFormat="1">
      <c r="A412" s="367"/>
      <c r="B412" s="382"/>
      <c r="C412" s="391"/>
      <c r="D412" s="391"/>
      <c r="E412" s="379"/>
      <c r="F412" s="378"/>
    </row>
    <row r="413" spans="1:6" s="6" customFormat="1">
      <c r="A413" s="367"/>
      <c r="B413" s="382"/>
      <c r="C413" s="391"/>
      <c r="D413" s="391"/>
      <c r="E413" s="379"/>
      <c r="F413" s="378"/>
    </row>
    <row r="414" spans="1:6" s="6" customFormat="1">
      <c r="A414" s="367"/>
      <c r="B414" s="382"/>
      <c r="C414" s="391"/>
      <c r="D414" s="391"/>
      <c r="E414" s="379"/>
      <c r="F414" s="378"/>
    </row>
    <row r="415" spans="1:6" s="6" customFormat="1">
      <c r="A415" s="367"/>
      <c r="B415" s="382"/>
      <c r="C415" s="391"/>
      <c r="D415" s="391"/>
      <c r="E415" s="379"/>
      <c r="F415" s="378"/>
    </row>
    <row r="416" spans="1:6" s="6" customFormat="1">
      <c r="A416" s="367"/>
      <c r="B416" s="382"/>
      <c r="C416" s="391"/>
      <c r="D416" s="391"/>
      <c r="E416" s="379"/>
      <c r="F416" s="378"/>
    </row>
    <row r="417" spans="1:6" s="6" customFormat="1">
      <c r="A417" s="367"/>
      <c r="B417" s="382"/>
      <c r="C417" s="391"/>
      <c r="D417" s="391"/>
      <c r="E417" s="379"/>
      <c r="F417" s="378"/>
    </row>
    <row r="418" spans="1:6" s="6" customFormat="1">
      <c r="A418" s="367"/>
      <c r="B418" s="382"/>
      <c r="C418" s="391"/>
      <c r="D418" s="391"/>
      <c r="E418" s="379"/>
      <c r="F418" s="378"/>
    </row>
    <row r="419" spans="1:6" s="6" customFormat="1">
      <c r="A419" s="367"/>
      <c r="B419" s="382"/>
      <c r="C419" s="391"/>
      <c r="D419" s="391"/>
      <c r="E419" s="379"/>
      <c r="F419" s="378"/>
    </row>
    <row r="420" spans="1:6" s="6" customFormat="1">
      <c r="A420" s="367"/>
      <c r="B420" s="382"/>
      <c r="C420" s="391"/>
      <c r="D420" s="391"/>
      <c r="E420" s="379"/>
      <c r="F420" s="378"/>
    </row>
    <row r="421" spans="1:6" s="6" customFormat="1">
      <c r="A421" s="367"/>
      <c r="B421" s="382"/>
      <c r="C421" s="391"/>
      <c r="D421" s="391"/>
      <c r="E421" s="379"/>
      <c r="F421" s="378"/>
    </row>
    <row r="422" spans="1:6" s="6" customFormat="1">
      <c r="A422" s="367"/>
      <c r="B422" s="382"/>
      <c r="C422" s="391"/>
      <c r="D422" s="391"/>
      <c r="E422" s="379"/>
      <c r="F422" s="378"/>
    </row>
    <row r="423" spans="1:6" s="6" customFormat="1">
      <c r="A423" s="367"/>
      <c r="B423" s="382"/>
      <c r="C423" s="391"/>
      <c r="D423" s="391"/>
      <c r="E423" s="379"/>
      <c r="F423" s="378"/>
    </row>
    <row r="424" spans="1:6" s="6" customFormat="1">
      <c r="A424" s="367"/>
      <c r="B424" s="382"/>
      <c r="C424" s="391"/>
      <c r="D424" s="391"/>
      <c r="E424" s="379"/>
      <c r="F424" s="378"/>
    </row>
    <row r="425" spans="1:6" s="6" customFormat="1">
      <c r="A425" s="367"/>
      <c r="B425" s="382"/>
      <c r="C425" s="391"/>
      <c r="D425" s="391"/>
      <c r="E425" s="379"/>
      <c r="F425" s="378"/>
    </row>
    <row r="426" spans="1:6" s="6" customFormat="1">
      <c r="A426" s="367"/>
      <c r="B426" s="382"/>
      <c r="C426" s="391"/>
      <c r="D426" s="391"/>
      <c r="E426" s="379"/>
      <c r="F426" s="378"/>
    </row>
    <row r="427" spans="1:6" s="6" customFormat="1">
      <c r="A427" s="367"/>
      <c r="B427" s="382"/>
      <c r="C427" s="391"/>
      <c r="D427" s="391"/>
      <c r="E427" s="379"/>
      <c r="F427" s="378"/>
    </row>
    <row r="428" spans="1:6" s="6" customFormat="1">
      <c r="A428" s="367"/>
      <c r="B428" s="382"/>
      <c r="C428" s="391"/>
      <c r="D428" s="391"/>
      <c r="E428" s="379"/>
      <c r="F428" s="378"/>
    </row>
    <row r="429" spans="1:6" s="6" customFormat="1">
      <c r="A429" s="367"/>
      <c r="B429" s="382"/>
      <c r="C429" s="391"/>
      <c r="D429" s="391"/>
      <c r="E429" s="379"/>
      <c r="F429" s="378"/>
    </row>
    <row r="430" spans="1:6" s="6" customFormat="1">
      <c r="A430" s="367"/>
      <c r="B430" s="382"/>
      <c r="C430" s="391"/>
      <c r="D430" s="391"/>
      <c r="E430" s="379"/>
      <c r="F430" s="378"/>
    </row>
    <row r="431" spans="1:6" s="6" customFormat="1">
      <c r="A431" s="367"/>
      <c r="B431" s="382"/>
      <c r="C431" s="391"/>
      <c r="D431" s="391"/>
      <c r="E431" s="379"/>
      <c r="F431" s="378"/>
    </row>
    <row r="432" spans="1:6" s="6" customFormat="1">
      <c r="A432" s="367"/>
      <c r="B432" s="382"/>
      <c r="C432" s="391"/>
      <c r="D432" s="391"/>
      <c r="E432" s="379"/>
      <c r="F432" s="378"/>
    </row>
    <row r="433" spans="1:6" s="6" customFormat="1">
      <c r="A433" s="367"/>
      <c r="B433" s="382"/>
      <c r="C433" s="391"/>
      <c r="D433" s="391"/>
      <c r="E433" s="379"/>
      <c r="F433" s="378"/>
    </row>
    <row r="434" spans="1:6" s="6" customFormat="1">
      <c r="A434" s="367"/>
      <c r="B434" s="382"/>
      <c r="C434" s="391"/>
      <c r="D434" s="391"/>
      <c r="E434" s="379"/>
      <c r="F434" s="378"/>
    </row>
    <row r="435" spans="1:6" s="6" customFormat="1">
      <c r="A435" s="367"/>
      <c r="B435" s="382"/>
      <c r="C435" s="391"/>
      <c r="D435" s="391"/>
      <c r="E435" s="379"/>
      <c r="F435" s="378"/>
    </row>
    <row r="436" spans="1:6" s="6" customFormat="1">
      <c r="A436" s="367"/>
      <c r="B436" s="395"/>
      <c r="C436" s="391"/>
      <c r="D436" s="391"/>
      <c r="E436" s="379"/>
      <c r="F436" s="378"/>
    </row>
    <row r="437" spans="1:6" s="6" customFormat="1">
      <c r="A437" s="367"/>
      <c r="B437" s="382"/>
      <c r="C437" s="391"/>
      <c r="D437" s="391"/>
      <c r="E437" s="379"/>
      <c r="F437" s="378"/>
    </row>
    <row r="438" spans="1:6" s="6" customFormat="1">
      <c r="A438" s="367"/>
      <c r="B438" s="382"/>
      <c r="C438" s="391"/>
      <c r="D438" s="391"/>
      <c r="E438" s="379"/>
      <c r="F438" s="378"/>
    </row>
    <row r="439" spans="1:6" s="6" customFormat="1">
      <c r="A439" s="367"/>
      <c r="B439" s="382"/>
      <c r="C439" s="391"/>
      <c r="D439" s="391"/>
      <c r="E439" s="379"/>
      <c r="F439" s="378"/>
    </row>
    <row r="440" spans="1:6" s="6" customFormat="1">
      <c r="A440" s="367"/>
      <c r="B440" s="382"/>
      <c r="C440" s="391"/>
      <c r="D440" s="391"/>
      <c r="E440" s="379"/>
      <c r="F440" s="378"/>
    </row>
    <row r="441" spans="1:6" s="6" customFormat="1">
      <c r="A441" s="367"/>
      <c r="B441" s="382"/>
      <c r="C441" s="391"/>
      <c r="D441" s="391"/>
      <c r="E441" s="379"/>
      <c r="F441" s="378"/>
    </row>
    <row r="442" spans="1:6" s="6" customFormat="1">
      <c r="A442" s="367"/>
      <c r="B442" s="382"/>
      <c r="C442" s="391"/>
      <c r="D442" s="391"/>
      <c r="E442" s="379"/>
      <c r="F442" s="378"/>
    </row>
    <row r="443" spans="1:6" s="6" customFormat="1">
      <c r="A443" s="367"/>
      <c r="B443" s="382"/>
      <c r="C443" s="391"/>
      <c r="D443" s="391"/>
      <c r="E443" s="379"/>
      <c r="F443" s="378"/>
    </row>
    <row r="444" spans="1:6" s="6" customFormat="1">
      <c r="A444" s="367"/>
      <c r="B444" s="382"/>
      <c r="C444" s="391"/>
      <c r="D444" s="391"/>
      <c r="E444" s="379"/>
      <c r="F444" s="378"/>
    </row>
    <row r="445" spans="1:6" s="6" customFormat="1">
      <c r="A445" s="367"/>
      <c r="B445" s="382"/>
      <c r="C445" s="391"/>
      <c r="D445" s="391"/>
      <c r="E445" s="379"/>
      <c r="F445" s="378"/>
    </row>
    <row r="446" spans="1:6" s="6" customFormat="1">
      <c r="A446" s="367"/>
      <c r="B446" s="382"/>
      <c r="C446" s="391"/>
      <c r="D446" s="391"/>
      <c r="E446" s="379"/>
      <c r="F446" s="378"/>
    </row>
    <row r="447" spans="1:6" s="6" customFormat="1">
      <c r="A447" s="367"/>
      <c r="B447" s="382"/>
      <c r="C447" s="391"/>
      <c r="D447" s="391"/>
      <c r="E447" s="379"/>
      <c r="F447" s="378"/>
    </row>
    <row r="448" spans="1:6" s="6" customFormat="1">
      <c r="A448" s="367"/>
      <c r="B448" s="382"/>
      <c r="C448" s="391"/>
      <c r="D448" s="391"/>
      <c r="E448" s="379"/>
      <c r="F448" s="378"/>
    </row>
    <row r="449" spans="1:6" s="6" customFormat="1">
      <c r="A449" s="367"/>
      <c r="B449" s="382"/>
      <c r="C449" s="391"/>
      <c r="D449" s="391"/>
      <c r="E449" s="379"/>
      <c r="F449" s="378"/>
    </row>
    <row r="450" spans="1:6" s="6" customFormat="1">
      <c r="A450" s="367"/>
      <c r="B450" s="382"/>
      <c r="C450" s="391"/>
      <c r="D450" s="391"/>
      <c r="E450" s="379"/>
      <c r="F450" s="378"/>
    </row>
    <row r="451" spans="1:6" s="6" customFormat="1">
      <c r="A451" s="367"/>
      <c r="B451" s="382"/>
      <c r="C451" s="391"/>
      <c r="D451" s="391"/>
      <c r="E451" s="379"/>
      <c r="F451" s="378"/>
    </row>
    <row r="452" spans="1:6" s="6" customFormat="1">
      <c r="A452" s="367"/>
      <c r="B452" s="382"/>
      <c r="C452" s="391"/>
      <c r="D452" s="391"/>
      <c r="E452" s="379"/>
      <c r="F452" s="378"/>
    </row>
    <row r="453" spans="1:6" s="6" customFormat="1">
      <c r="A453" s="367"/>
      <c r="B453" s="382"/>
      <c r="C453" s="391"/>
      <c r="D453" s="391"/>
      <c r="E453" s="379"/>
      <c r="F453" s="378"/>
    </row>
    <row r="454" spans="1:6" s="6" customFormat="1">
      <c r="A454" s="367"/>
      <c r="B454" s="382"/>
      <c r="C454" s="391"/>
      <c r="D454" s="391"/>
      <c r="E454" s="379"/>
      <c r="F454" s="378"/>
    </row>
    <row r="455" spans="1:6" s="6" customFormat="1">
      <c r="A455" s="367"/>
      <c r="B455" s="382"/>
      <c r="C455" s="391"/>
      <c r="D455" s="391"/>
      <c r="E455" s="379"/>
      <c r="F455" s="378"/>
    </row>
    <row r="456" spans="1:6" s="6" customFormat="1">
      <c r="A456" s="367"/>
      <c r="B456" s="382"/>
      <c r="C456" s="391"/>
      <c r="D456" s="391"/>
      <c r="E456" s="379"/>
      <c r="F456" s="378"/>
    </row>
    <row r="457" spans="1:6" s="6" customFormat="1">
      <c r="A457" s="367"/>
      <c r="B457" s="382"/>
      <c r="C457" s="391"/>
      <c r="D457" s="391"/>
      <c r="E457" s="379"/>
      <c r="F457" s="378"/>
    </row>
    <row r="458" spans="1:6" s="6" customFormat="1">
      <c r="A458" s="367"/>
      <c r="B458" s="382"/>
      <c r="C458" s="391"/>
      <c r="D458" s="391"/>
      <c r="E458" s="379"/>
      <c r="F458" s="378"/>
    </row>
    <row r="459" spans="1:6" s="6" customFormat="1">
      <c r="A459" s="367"/>
      <c r="B459" s="382"/>
      <c r="C459" s="391"/>
      <c r="D459" s="391"/>
      <c r="E459" s="379"/>
      <c r="F459" s="378"/>
    </row>
    <row r="460" spans="1:6" s="6" customFormat="1">
      <c r="A460" s="367"/>
      <c r="B460" s="382"/>
      <c r="C460" s="391"/>
      <c r="D460" s="391"/>
      <c r="E460" s="379"/>
      <c r="F460" s="378"/>
    </row>
    <row r="461" spans="1:6" s="6" customFormat="1">
      <c r="A461" s="367"/>
      <c r="B461" s="382"/>
      <c r="C461" s="391"/>
      <c r="D461" s="391"/>
      <c r="E461" s="379"/>
      <c r="F461" s="378"/>
    </row>
    <row r="462" spans="1:6" s="6" customFormat="1">
      <c r="A462" s="367"/>
      <c r="B462" s="382"/>
      <c r="C462" s="391"/>
      <c r="D462" s="391"/>
      <c r="E462" s="379"/>
      <c r="F462" s="378"/>
    </row>
    <row r="463" spans="1:6" s="6" customFormat="1">
      <c r="A463" s="367"/>
      <c r="B463" s="396"/>
      <c r="C463" s="389"/>
      <c r="D463" s="389"/>
      <c r="E463" s="379"/>
      <c r="F463" s="378"/>
    </row>
    <row r="464" spans="1:6" s="6" customFormat="1">
      <c r="A464" s="367"/>
      <c r="B464" s="380"/>
      <c r="C464" s="391"/>
      <c r="D464" s="391"/>
      <c r="E464" s="379"/>
      <c r="F464" s="378"/>
    </row>
    <row r="465" spans="1:6" s="6" customFormat="1">
      <c r="A465" s="367"/>
      <c r="B465" s="382"/>
      <c r="C465" s="391"/>
      <c r="D465" s="391"/>
      <c r="E465" s="379"/>
      <c r="F465" s="378"/>
    </row>
    <row r="466" spans="1:6" s="6" customFormat="1">
      <c r="A466" s="367"/>
      <c r="B466" s="382"/>
      <c r="C466" s="391"/>
      <c r="D466" s="391"/>
      <c r="E466" s="379"/>
      <c r="F466" s="378"/>
    </row>
    <row r="467" spans="1:6" s="6" customFormat="1">
      <c r="A467" s="367"/>
      <c r="B467" s="382"/>
      <c r="C467" s="391"/>
      <c r="D467" s="391"/>
      <c r="E467" s="379"/>
      <c r="F467" s="378"/>
    </row>
    <row r="468" spans="1:6" s="6" customFormat="1">
      <c r="A468" s="367"/>
      <c r="B468" s="382"/>
      <c r="C468" s="391"/>
      <c r="D468" s="391"/>
      <c r="E468" s="379"/>
      <c r="F468" s="378"/>
    </row>
    <row r="469" spans="1:6" s="6" customFormat="1">
      <c r="A469" s="367"/>
      <c r="B469" s="382"/>
      <c r="C469" s="391"/>
      <c r="D469" s="391"/>
      <c r="E469" s="379"/>
      <c r="F469" s="378"/>
    </row>
    <row r="470" spans="1:6" s="6" customFormat="1">
      <c r="A470" s="367"/>
      <c r="B470" s="382"/>
      <c r="C470" s="391"/>
      <c r="D470" s="391"/>
      <c r="E470" s="379"/>
      <c r="F470" s="378"/>
    </row>
    <row r="471" spans="1:6" s="6" customFormat="1">
      <c r="A471" s="367"/>
      <c r="B471" s="382"/>
      <c r="C471" s="391"/>
      <c r="D471" s="391"/>
      <c r="E471" s="379"/>
      <c r="F471" s="378"/>
    </row>
    <row r="472" spans="1:6" s="6" customFormat="1">
      <c r="A472" s="367"/>
      <c r="B472" s="382"/>
      <c r="C472" s="391"/>
      <c r="D472" s="391"/>
      <c r="E472" s="379"/>
      <c r="F472" s="378"/>
    </row>
    <row r="473" spans="1:6" s="6" customFormat="1">
      <c r="A473" s="367"/>
      <c r="B473" s="382"/>
      <c r="C473" s="391"/>
      <c r="D473" s="391"/>
      <c r="E473" s="379"/>
      <c r="F473" s="378"/>
    </row>
    <row r="474" spans="1:6" s="6" customFormat="1">
      <c r="A474" s="367"/>
      <c r="B474" s="382"/>
      <c r="C474" s="391"/>
      <c r="D474" s="391"/>
      <c r="E474" s="379"/>
      <c r="F474" s="378"/>
    </row>
    <row r="475" spans="1:6" s="6" customFormat="1">
      <c r="A475" s="367"/>
      <c r="B475" s="382"/>
      <c r="C475" s="391"/>
      <c r="D475" s="391"/>
      <c r="E475" s="379"/>
      <c r="F475" s="378"/>
    </row>
    <row r="476" spans="1:6" s="6" customFormat="1">
      <c r="A476" s="367"/>
      <c r="B476" s="382"/>
      <c r="C476" s="391"/>
      <c r="D476" s="391"/>
      <c r="E476" s="379"/>
      <c r="F476" s="378"/>
    </row>
    <row r="477" spans="1:6" s="6" customFormat="1">
      <c r="A477" s="367"/>
      <c r="B477" s="382"/>
      <c r="C477" s="391"/>
      <c r="D477" s="391"/>
      <c r="E477" s="379"/>
      <c r="F477" s="378"/>
    </row>
    <row r="478" spans="1:6" s="6" customFormat="1">
      <c r="A478" s="367"/>
      <c r="B478" s="382"/>
      <c r="C478" s="391"/>
      <c r="D478" s="391"/>
      <c r="E478" s="379"/>
      <c r="F478" s="378"/>
    </row>
    <row r="479" spans="1:6" s="6" customFormat="1">
      <c r="A479" s="367"/>
      <c r="B479" s="382"/>
      <c r="C479" s="391"/>
      <c r="D479" s="391"/>
      <c r="E479" s="379"/>
      <c r="F479" s="378"/>
    </row>
    <row r="480" spans="1:6" s="6" customFormat="1">
      <c r="A480" s="367"/>
      <c r="B480" s="380"/>
      <c r="C480" s="391"/>
      <c r="D480" s="391"/>
      <c r="E480" s="379"/>
      <c r="F480" s="378"/>
    </row>
    <row r="481" spans="1:6" s="6" customFormat="1">
      <c r="A481" s="367"/>
      <c r="B481" s="382"/>
      <c r="C481" s="391"/>
      <c r="D481" s="391"/>
      <c r="E481" s="379"/>
      <c r="F481" s="378"/>
    </row>
    <row r="482" spans="1:6" s="6" customFormat="1">
      <c r="A482" s="367"/>
      <c r="B482" s="382"/>
      <c r="C482" s="391"/>
      <c r="D482" s="391"/>
      <c r="E482" s="379"/>
      <c r="F482" s="378"/>
    </row>
    <row r="483" spans="1:6" s="6" customFormat="1">
      <c r="A483" s="367"/>
      <c r="B483" s="382"/>
      <c r="C483" s="391"/>
      <c r="D483" s="391"/>
      <c r="E483" s="379"/>
      <c r="F483" s="378"/>
    </row>
    <row r="484" spans="1:6" s="6" customFormat="1">
      <c r="A484" s="367"/>
      <c r="B484" s="382"/>
      <c r="C484" s="391"/>
      <c r="D484" s="391"/>
      <c r="E484" s="379"/>
      <c r="F484" s="378"/>
    </row>
    <row r="485" spans="1:6" s="6" customFormat="1">
      <c r="A485" s="367"/>
      <c r="B485" s="380"/>
      <c r="C485" s="391"/>
      <c r="D485" s="391"/>
      <c r="E485" s="379"/>
      <c r="F485" s="378"/>
    </row>
    <row r="486" spans="1:6" s="6" customFormat="1">
      <c r="A486" s="367"/>
      <c r="B486" s="382"/>
      <c r="C486" s="391"/>
      <c r="D486" s="391"/>
      <c r="E486" s="379"/>
      <c r="F486" s="378"/>
    </row>
    <row r="487" spans="1:6" s="6" customFormat="1">
      <c r="A487" s="367"/>
      <c r="B487" s="382"/>
      <c r="C487" s="391"/>
      <c r="D487" s="391"/>
      <c r="E487" s="379"/>
      <c r="F487" s="378"/>
    </row>
    <row r="488" spans="1:6" s="6" customFormat="1">
      <c r="A488" s="367"/>
      <c r="B488" s="382"/>
      <c r="C488" s="391"/>
      <c r="D488" s="391"/>
      <c r="E488" s="379"/>
      <c r="F488" s="378"/>
    </row>
    <row r="489" spans="1:6" s="6" customFormat="1">
      <c r="A489" s="367"/>
      <c r="B489" s="382"/>
      <c r="C489" s="391"/>
      <c r="D489" s="391"/>
      <c r="E489" s="379"/>
      <c r="F489" s="378"/>
    </row>
    <row r="490" spans="1:6" s="6" customFormat="1">
      <c r="A490" s="367"/>
      <c r="B490" s="382"/>
      <c r="C490" s="391"/>
      <c r="D490" s="391"/>
      <c r="E490" s="379"/>
      <c r="F490" s="378"/>
    </row>
    <row r="491" spans="1:6" s="6" customFormat="1">
      <c r="A491" s="367"/>
      <c r="B491" s="382"/>
      <c r="C491" s="391"/>
      <c r="D491" s="391"/>
      <c r="E491" s="379"/>
      <c r="F491" s="378"/>
    </row>
    <row r="492" spans="1:6" s="6" customFormat="1">
      <c r="A492" s="367"/>
      <c r="B492" s="382"/>
      <c r="C492" s="391"/>
      <c r="D492" s="391"/>
      <c r="E492" s="379"/>
      <c r="F492" s="378"/>
    </row>
    <row r="493" spans="1:6" s="6" customFormat="1">
      <c r="A493" s="367"/>
      <c r="B493" s="382"/>
      <c r="C493" s="391"/>
      <c r="D493" s="391"/>
      <c r="E493" s="379"/>
      <c r="F493" s="378"/>
    </row>
    <row r="494" spans="1:6" s="6" customFormat="1">
      <c r="A494" s="367"/>
      <c r="B494" s="382"/>
      <c r="C494" s="391"/>
      <c r="D494" s="391"/>
      <c r="E494" s="379"/>
      <c r="F494" s="378"/>
    </row>
    <row r="495" spans="1:6" s="6" customFormat="1">
      <c r="A495" s="367"/>
      <c r="B495" s="382"/>
      <c r="C495" s="391"/>
      <c r="D495" s="391"/>
      <c r="E495" s="379"/>
      <c r="F495" s="378"/>
    </row>
    <row r="496" spans="1:6" s="6" customFormat="1">
      <c r="A496" s="367"/>
      <c r="B496" s="382"/>
      <c r="C496" s="391"/>
      <c r="D496" s="391"/>
      <c r="E496" s="379"/>
      <c r="F496" s="378"/>
    </row>
    <row r="497" spans="1:6" s="6" customFormat="1">
      <c r="A497" s="367"/>
      <c r="B497" s="382"/>
      <c r="C497" s="391"/>
      <c r="D497" s="391"/>
      <c r="E497" s="379"/>
      <c r="F497" s="378"/>
    </row>
    <row r="498" spans="1:6" s="6" customFormat="1">
      <c r="A498" s="367"/>
      <c r="B498" s="382"/>
      <c r="C498" s="386"/>
      <c r="D498" s="386"/>
      <c r="E498" s="379"/>
      <c r="F498" s="378"/>
    </row>
    <row r="499" spans="1:6" s="6" customFormat="1">
      <c r="A499" s="367"/>
      <c r="B499" s="382"/>
      <c r="C499" s="391"/>
      <c r="D499" s="391"/>
      <c r="E499" s="379"/>
      <c r="F499" s="378"/>
    </row>
    <row r="500" spans="1:6" s="6" customFormat="1">
      <c r="A500" s="367"/>
      <c r="B500" s="382"/>
      <c r="C500" s="391"/>
      <c r="D500" s="391"/>
      <c r="E500" s="379"/>
      <c r="F500" s="378"/>
    </row>
    <row r="501" spans="1:6" s="6" customFormat="1">
      <c r="A501" s="367"/>
      <c r="B501" s="382"/>
      <c r="C501" s="391"/>
      <c r="D501" s="391"/>
      <c r="E501" s="379"/>
      <c r="F501" s="378"/>
    </row>
    <row r="502" spans="1:6" s="6" customFormat="1">
      <c r="A502" s="367"/>
      <c r="B502" s="382"/>
      <c r="C502" s="391"/>
      <c r="D502" s="391"/>
      <c r="E502" s="379"/>
      <c r="F502" s="378"/>
    </row>
    <row r="503" spans="1:6" s="6" customFormat="1">
      <c r="A503" s="367"/>
      <c r="B503" s="382"/>
      <c r="C503" s="391"/>
      <c r="D503" s="391"/>
      <c r="E503" s="379"/>
      <c r="F503" s="378"/>
    </row>
    <row r="504" spans="1:6" s="6" customFormat="1">
      <c r="A504" s="367"/>
      <c r="B504" s="380"/>
      <c r="C504" s="391"/>
      <c r="D504" s="391"/>
      <c r="E504" s="379"/>
      <c r="F504" s="378"/>
    </row>
    <row r="505" spans="1:6" s="6" customFormat="1">
      <c r="A505" s="367"/>
      <c r="B505" s="382"/>
      <c r="C505" s="391"/>
      <c r="D505" s="391"/>
      <c r="E505" s="379"/>
      <c r="F505" s="378"/>
    </row>
    <row r="506" spans="1:6" s="6" customFormat="1">
      <c r="A506" s="367"/>
      <c r="B506" s="382"/>
      <c r="C506" s="391"/>
      <c r="D506" s="391"/>
      <c r="E506" s="379"/>
      <c r="F506" s="378"/>
    </row>
    <row r="507" spans="1:6" s="6" customFormat="1">
      <c r="A507" s="367"/>
      <c r="B507" s="382"/>
      <c r="C507" s="391"/>
      <c r="D507" s="391"/>
      <c r="E507" s="379"/>
      <c r="F507" s="378"/>
    </row>
    <row r="508" spans="1:6" s="6" customFormat="1">
      <c r="A508" s="367"/>
      <c r="B508" s="382"/>
      <c r="C508" s="391"/>
      <c r="D508" s="391"/>
      <c r="E508" s="379"/>
      <c r="F508" s="378"/>
    </row>
    <row r="509" spans="1:6" s="6" customFormat="1">
      <c r="A509" s="367"/>
      <c r="B509" s="382"/>
      <c r="C509" s="391"/>
      <c r="D509" s="391"/>
      <c r="E509" s="379"/>
      <c r="F509" s="378"/>
    </row>
    <row r="510" spans="1:6" s="6" customFormat="1">
      <c r="A510" s="367"/>
      <c r="B510" s="382"/>
      <c r="C510" s="391"/>
      <c r="D510" s="391"/>
      <c r="E510" s="379"/>
      <c r="F510" s="378"/>
    </row>
    <row r="511" spans="1:6" s="6" customFormat="1">
      <c r="A511" s="367"/>
      <c r="B511" s="382"/>
      <c r="C511" s="391"/>
      <c r="D511" s="391"/>
      <c r="E511" s="379"/>
      <c r="F511" s="378"/>
    </row>
    <row r="512" spans="1:6" s="6" customFormat="1">
      <c r="A512" s="367"/>
      <c r="B512" s="392"/>
      <c r="C512" s="393"/>
      <c r="D512" s="393"/>
      <c r="E512" s="379"/>
      <c r="F512" s="378"/>
    </row>
    <row r="513" spans="1:6" s="6" customFormat="1">
      <c r="A513" s="367"/>
      <c r="B513" s="380"/>
      <c r="C513" s="391"/>
      <c r="D513" s="391"/>
      <c r="E513" s="379"/>
      <c r="F513" s="378"/>
    </row>
    <row r="514" spans="1:6" s="6" customFormat="1">
      <c r="A514" s="367"/>
      <c r="B514" s="382"/>
      <c r="C514" s="391"/>
      <c r="D514" s="391"/>
      <c r="E514" s="379"/>
      <c r="F514" s="378"/>
    </row>
    <row r="515" spans="1:6" s="6" customFormat="1">
      <c r="A515" s="367"/>
      <c r="B515" s="382"/>
      <c r="C515" s="391"/>
      <c r="D515" s="391"/>
      <c r="E515" s="379"/>
      <c r="F515" s="378"/>
    </row>
    <row r="516" spans="1:6" s="6" customFormat="1">
      <c r="A516" s="367"/>
      <c r="B516" s="382"/>
      <c r="C516" s="391"/>
      <c r="D516" s="391"/>
      <c r="E516" s="379"/>
      <c r="F516" s="378"/>
    </row>
    <row r="517" spans="1:6" s="6" customFormat="1">
      <c r="A517" s="367"/>
      <c r="B517" s="382"/>
      <c r="C517" s="391"/>
      <c r="D517" s="391"/>
      <c r="E517" s="379"/>
      <c r="F517" s="378"/>
    </row>
    <row r="518" spans="1:6" s="6" customFormat="1">
      <c r="A518" s="367"/>
      <c r="B518" s="382"/>
      <c r="C518" s="391"/>
      <c r="D518" s="391"/>
      <c r="E518" s="379"/>
      <c r="F518" s="378"/>
    </row>
    <row r="519" spans="1:6" s="6" customFormat="1">
      <c r="A519" s="367"/>
      <c r="B519" s="382"/>
      <c r="C519" s="391"/>
      <c r="D519" s="391"/>
      <c r="E519" s="379"/>
      <c r="F519" s="378"/>
    </row>
    <row r="520" spans="1:6" s="6" customFormat="1">
      <c r="A520" s="367"/>
      <c r="B520" s="382"/>
      <c r="C520" s="391"/>
      <c r="D520" s="391"/>
      <c r="E520" s="379"/>
      <c r="F520" s="378"/>
    </row>
    <row r="521" spans="1:6" s="6" customFormat="1">
      <c r="A521" s="367"/>
      <c r="B521" s="382"/>
      <c r="C521" s="391"/>
      <c r="D521" s="391"/>
      <c r="E521" s="379"/>
      <c r="F521" s="378"/>
    </row>
    <row r="522" spans="1:6" s="6" customFormat="1">
      <c r="A522" s="367"/>
      <c r="B522" s="382"/>
      <c r="C522" s="391"/>
      <c r="D522" s="391"/>
      <c r="E522" s="379"/>
      <c r="F522" s="378"/>
    </row>
    <row r="523" spans="1:6" s="6" customFormat="1">
      <c r="A523" s="367"/>
      <c r="B523" s="382"/>
      <c r="C523" s="391"/>
      <c r="D523" s="391"/>
      <c r="E523" s="379"/>
      <c r="F523" s="378"/>
    </row>
    <row r="524" spans="1:6" s="6" customFormat="1">
      <c r="A524" s="367"/>
      <c r="B524" s="382"/>
      <c r="C524" s="391"/>
      <c r="D524" s="391"/>
      <c r="E524" s="379"/>
      <c r="F524" s="378"/>
    </row>
    <row r="525" spans="1:6" s="6" customFormat="1">
      <c r="A525" s="367"/>
      <c r="B525" s="380"/>
      <c r="C525" s="391"/>
      <c r="D525" s="391"/>
      <c r="E525" s="379"/>
      <c r="F525" s="378"/>
    </row>
    <row r="526" spans="1:6" s="6" customFormat="1">
      <c r="A526" s="367"/>
      <c r="B526" s="382"/>
      <c r="C526" s="391"/>
      <c r="D526" s="391"/>
      <c r="E526" s="379"/>
      <c r="F526" s="378"/>
    </row>
    <row r="527" spans="1:6" s="6" customFormat="1">
      <c r="A527" s="367"/>
      <c r="B527" s="382"/>
      <c r="C527" s="391"/>
      <c r="D527" s="391"/>
      <c r="E527" s="379"/>
      <c r="F527" s="378"/>
    </row>
    <row r="528" spans="1:6" s="6" customFormat="1">
      <c r="A528" s="367"/>
      <c r="B528" s="382"/>
      <c r="C528" s="391"/>
      <c r="D528" s="391"/>
      <c r="E528" s="379"/>
      <c r="F528" s="378"/>
    </row>
    <row r="529" spans="1:6" s="6" customFormat="1">
      <c r="A529" s="367"/>
      <c r="B529" s="382"/>
      <c r="C529" s="391"/>
      <c r="D529" s="391"/>
      <c r="E529" s="379"/>
      <c r="F529" s="378"/>
    </row>
    <row r="530" spans="1:6" s="6" customFormat="1">
      <c r="A530" s="367"/>
      <c r="B530" s="382"/>
      <c r="C530" s="391"/>
      <c r="D530" s="391"/>
      <c r="E530" s="379"/>
      <c r="F530" s="378"/>
    </row>
    <row r="531" spans="1:6" s="6" customFormat="1">
      <c r="A531" s="367"/>
      <c r="B531" s="382"/>
      <c r="C531" s="391"/>
      <c r="D531" s="391"/>
      <c r="E531" s="379"/>
      <c r="F531" s="378"/>
    </row>
    <row r="532" spans="1:6" s="6" customFormat="1">
      <c r="A532" s="367"/>
      <c r="B532" s="382"/>
      <c r="C532" s="391"/>
      <c r="D532" s="391"/>
      <c r="E532" s="379"/>
      <c r="F532" s="378"/>
    </row>
    <row r="533" spans="1:6" s="6" customFormat="1">
      <c r="A533" s="367"/>
      <c r="B533" s="382"/>
      <c r="C533" s="391"/>
      <c r="D533" s="391"/>
      <c r="E533" s="379"/>
      <c r="F533" s="378"/>
    </row>
    <row r="534" spans="1:6" s="6" customFormat="1">
      <c r="A534" s="367"/>
      <c r="B534" s="382"/>
      <c r="C534" s="391"/>
      <c r="D534" s="391"/>
      <c r="E534" s="379"/>
      <c r="F534" s="378"/>
    </row>
    <row r="535" spans="1:6" s="6" customFormat="1">
      <c r="A535" s="367"/>
      <c r="B535" s="382"/>
      <c r="C535" s="391"/>
      <c r="D535" s="391"/>
      <c r="E535" s="379"/>
      <c r="F535" s="378"/>
    </row>
    <row r="536" spans="1:6" s="6" customFormat="1">
      <c r="A536" s="367"/>
      <c r="B536" s="382"/>
      <c r="C536" s="391"/>
      <c r="D536" s="391"/>
      <c r="E536" s="379"/>
      <c r="F536" s="378"/>
    </row>
    <row r="537" spans="1:6" s="6" customFormat="1">
      <c r="A537" s="367"/>
      <c r="B537" s="382"/>
      <c r="C537" s="391"/>
      <c r="D537" s="391"/>
      <c r="E537" s="379"/>
      <c r="F537" s="378"/>
    </row>
    <row r="538" spans="1:6" s="6" customFormat="1">
      <c r="A538" s="367"/>
      <c r="B538" s="382"/>
      <c r="C538" s="391"/>
      <c r="D538" s="391"/>
      <c r="E538" s="379"/>
      <c r="F538" s="378"/>
    </row>
    <row r="539" spans="1:6" s="6" customFormat="1">
      <c r="A539" s="367"/>
      <c r="B539" s="382"/>
      <c r="C539" s="391"/>
      <c r="D539" s="391"/>
      <c r="E539" s="379"/>
      <c r="F539" s="378"/>
    </row>
    <row r="540" spans="1:6" s="6" customFormat="1">
      <c r="A540" s="367"/>
      <c r="B540" s="382"/>
      <c r="C540" s="391"/>
      <c r="D540" s="391"/>
      <c r="E540" s="379"/>
      <c r="F540" s="378"/>
    </row>
    <row r="541" spans="1:6" s="6" customFormat="1">
      <c r="A541" s="367"/>
      <c r="B541" s="382"/>
      <c r="C541" s="391"/>
      <c r="D541" s="391"/>
      <c r="E541" s="379"/>
      <c r="F541" s="378"/>
    </row>
    <row r="542" spans="1:6" s="6" customFormat="1">
      <c r="A542" s="367"/>
      <c r="B542" s="380"/>
      <c r="C542" s="391"/>
      <c r="D542" s="391"/>
      <c r="E542" s="379"/>
      <c r="F542" s="378"/>
    </row>
    <row r="543" spans="1:6" s="6" customFormat="1">
      <c r="A543" s="367"/>
      <c r="B543" s="392"/>
      <c r="C543" s="393"/>
      <c r="D543" s="393"/>
      <c r="E543" s="379"/>
      <c r="F543" s="378"/>
    </row>
    <row r="544" spans="1:6" s="6" customFormat="1">
      <c r="A544" s="367"/>
      <c r="B544" s="382"/>
      <c r="C544" s="391"/>
      <c r="D544" s="391"/>
      <c r="E544" s="379"/>
      <c r="F544" s="378"/>
    </row>
    <row r="545" spans="1:6" s="6" customFormat="1">
      <c r="A545" s="367"/>
      <c r="B545" s="392"/>
      <c r="C545" s="393"/>
      <c r="D545" s="393"/>
      <c r="E545" s="379"/>
      <c r="F545" s="378"/>
    </row>
    <row r="546" spans="1:6" s="6" customFormat="1">
      <c r="A546" s="367"/>
      <c r="B546" s="382"/>
      <c r="C546" s="391"/>
      <c r="D546" s="391"/>
      <c r="E546" s="379"/>
      <c r="F546" s="378"/>
    </row>
    <row r="547" spans="1:6" s="6" customFormat="1">
      <c r="A547" s="367"/>
      <c r="B547" s="392"/>
      <c r="C547" s="393"/>
      <c r="D547" s="393"/>
      <c r="E547" s="379"/>
      <c r="F547" s="378"/>
    </row>
    <row r="548" spans="1:6" s="6" customFormat="1">
      <c r="A548" s="367"/>
      <c r="B548" s="382"/>
      <c r="C548" s="391"/>
      <c r="D548" s="391"/>
      <c r="E548" s="379"/>
      <c r="F548" s="378"/>
    </row>
    <row r="549" spans="1:6" s="6" customFormat="1">
      <c r="A549" s="367"/>
      <c r="B549" s="392"/>
      <c r="C549" s="393"/>
      <c r="D549" s="393"/>
      <c r="E549" s="379"/>
      <c r="F549" s="378"/>
    </row>
    <row r="550" spans="1:6" s="6" customFormat="1">
      <c r="A550" s="367"/>
      <c r="B550" s="382"/>
      <c r="C550" s="391"/>
      <c r="D550" s="391"/>
      <c r="E550" s="379"/>
      <c r="F550" s="378"/>
    </row>
    <row r="551" spans="1:6" s="6" customFormat="1">
      <c r="A551" s="367"/>
      <c r="B551" s="382"/>
      <c r="C551" s="391"/>
      <c r="D551" s="391"/>
      <c r="E551" s="379"/>
      <c r="F551" s="378"/>
    </row>
    <row r="552" spans="1:6" s="6" customFormat="1">
      <c r="A552" s="367"/>
      <c r="B552" s="382"/>
      <c r="C552" s="391"/>
      <c r="D552" s="391"/>
      <c r="E552" s="379"/>
      <c r="F552" s="378"/>
    </row>
    <row r="553" spans="1:6" s="6" customFormat="1">
      <c r="A553" s="367"/>
      <c r="B553" s="382"/>
      <c r="C553" s="391"/>
      <c r="D553" s="391"/>
      <c r="E553" s="379"/>
      <c r="F553" s="378"/>
    </row>
    <row r="554" spans="1:6" s="6" customFormat="1">
      <c r="A554" s="367"/>
      <c r="B554" s="382"/>
      <c r="C554" s="391"/>
      <c r="D554" s="391"/>
      <c r="E554" s="379"/>
      <c r="F554" s="378"/>
    </row>
    <row r="555" spans="1:6" s="6" customFormat="1">
      <c r="A555" s="367"/>
      <c r="B555" s="382"/>
      <c r="C555" s="383"/>
      <c r="D555" s="383"/>
      <c r="E555" s="379"/>
      <c r="F555" s="378"/>
    </row>
    <row r="556" spans="1:6" s="6" customFormat="1">
      <c r="A556" s="397"/>
      <c r="B556" s="372"/>
      <c r="C556" s="373"/>
      <c r="D556" s="373"/>
      <c r="E556" s="379"/>
      <c r="F556" s="378"/>
    </row>
    <row r="557" spans="1:6" s="6" customFormat="1">
      <c r="A557" s="398"/>
      <c r="B557" s="392"/>
      <c r="C557" s="399"/>
      <c r="D557" s="399"/>
      <c r="E557" s="379"/>
      <c r="F557" s="378"/>
    </row>
    <row r="558" spans="1:6" s="6" customFormat="1">
      <c r="A558" s="398"/>
      <c r="B558" s="382"/>
      <c r="C558" s="383"/>
      <c r="D558" s="383"/>
      <c r="E558" s="379"/>
      <c r="F558" s="378"/>
    </row>
    <row r="559" spans="1:6" s="6" customFormat="1">
      <c r="A559" s="398"/>
      <c r="B559" s="380"/>
      <c r="C559" s="383"/>
      <c r="D559" s="383"/>
      <c r="E559" s="379"/>
      <c r="F559" s="378"/>
    </row>
    <row r="560" spans="1:6" s="6" customFormat="1">
      <c r="A560" s="398"/>
      <c r="B560" s="392"/>
      <c r="C560" s="399"/>
      <c r="D560" s="399"/>
      <c r="E560" s="379"/>
      <c r="F560" s="378"/>
    </row>
    <row r="561" spans="1:6" s="6" customFormat="1">
      <c r="A561" s="398"/>
      <c r="B561" s="382"/>
      <c r="C561" s="383"/>
      <c r="D561" s="383"/>
      <c r="E561" s="379"/>
      <c r="F561" s="378"/>
    </row>
    <row r="562" spans="1:6" s="6" customFormat="1">
      <c r="A562" s="398"/>
      <c r="B562" s="382"/>
      <c r="C562" s="383"/>
      <c r="D562" s="383"/>
      <c r="E562" s="379"/>
      <c r="F562" s="378"/>
    </row>
    <row r="563" spans="1:6" s="6" customFormat="1">
      <c r="A563" s="398"/>
      <c r="B563" s="382"/>
      <c r="C563" s="383"/>
      <c r="D563" s="383"/>
      <c r="E563" s="379"/>
      <c r="F563" s="378"/>
    </row>
    <row r="564" spans="1:6" s="6" customFormat="1">
      <c r="A564" s="398"/>
      <c r="B564" s="392"/>
      <c r="C564" s="399"/>
      <c r="D564" s="399"/>
      <c r="E564" s="379"/>
      <c r="F564" s="378"/>
    </row>
    <row r="565" spans="1:6" s="6" customFormat="1">
      <c r="A565" s="398"/>
      <c r="B565" s="382"/>
      <c r="C565" s="383"/>
      <c r="D565" s="383"/>
      <c r="E565" s="379"/>
      <c r="F565" s="378"/>
    </row>
    <row r="566" spans="1:6" s="6" customFormat="1">
      <c r="A566" s="398"/>
      <c r="B566" s="382"/>
      <c r="C566" s="383"/>
      <c r="D566" s="383"/>
      <c r="E566" s="379"/>
      <c r="F566" s="378"/>
    </row>
    <row r="567" spans="1:6" s="6" customFormat="1">
      <c r="A567" s="398"/>
      <c r="B567" s="392"/>
      <c r="C567" s="399"/>
      <c r="D567" s="399"/>
      <c r="E567" s="379"/>
      <c r="F567" s="378"/>
    </row>
    <row r="568" spans="1:6" s="6" customFormat="1">
      <c r="A568" s="398"/>
      <c r="B568" s="382"/>
      <c r="C568" s="383"/>
      <c r="D568" s="383"/>
      <c r="E568" s="379"/>
      <c r="F568" s="378"/>
    </row>
    <row r="569" spans="1:6" s="6" customFormat="1">
      <c r="A569" s="398"/>
      <c r="B569" s="392"/>
      <c r="C569" s="399"/>
      <c r="D569" s="399"/>
      <c r="E569" s="379"/>
      <c r="F569" s="378"/>
    </row>
    <row r="570" spans="1:6" s="6" customFormat="1">
      <c r="A570" s="398"/>
      <c r="B570" s="382"/>
      <c r="C570" s="383"/>
      <c r="D570" s="383"/>
      <c r="E570" s="379"/>
      <c r="F570" s="378"/>
    </row>
    <row r="571" spans="1:6" s="6" customFormat="1" ht="13.8">
      <c r="A571" s="367"/>
      <c r="B571" s="394"/>
      <c r="C571" s="391"/>
      <c r="D571" s="391"/>
      <c r="E571" s="379"/>
      <c r="F571" s="378"/>
    </row>
    <row r="572" spans="1:6" s="6" customFormat="1">
      <c r="A572" s="367"/>
      <c r="B572" s="380"/>
      <c r="C572" s="399"/>
      <c r="D572" s="399"/>
      <c r="E572" s="379"/>
      <c r="F572" s="378"/>
    </row>
    <row r="573" spans="1:6" s="6" customFormat="1">
      <c r="A573" s="367"/>
      <c r="B573" s="392"/>
      <c r="C573" s="399"/>
      <c r="D573" s="399"/>
      <c r="E573" s="379"/>
      <c r="F573" s="378"/>
    </row>
    <row r="574" spans="1:6" s="6" customFormat="1">
      <c r="A574" s="367"/>
      <c r="B574" s="382"/>
      <c r="C574" s="383"/>
      <c r="D574" s="383"/>
      <c r="E574" s="379"/>
      <c r="F574" s="378"/>
    </row>
    <row r="575" spans="1:6" s="6" customFormat="1">
      <c r="A575" s="367"/>
      <c r="B575" s="382"/>
      <c r="C575" s="383"/>
      <c r="D575" s="383"/>
      <c r="E575" s="379"/>
      <c r="F575" s="378"/>
    </row>
    <row r="576" spans="1:6" s="6" customFormat="1">
      <c r="A576" s="367"/>
      <c r="B576" s="382"/>
      <c r="C576" s="383"/>
      <c r="D576" s="383"/>
      <c r="E576" s="379"/>
      <c r="F576" s="378"/>
    </row>
    <row r="577" spans="1:6" s="6" customFormat="1">
      <c r="A577" s="367"/>
      <c r="B577" s="382"/>
      <c r="C577" s="383"/>
      <c r="D577" s="383"/>
      <c r="E577" s="379"/>
      <c r="F577" s="378"/>
    </row>
    <row r="578" spans="1:6" s="6" customFormat="1">
      <c r="A578" s="367"/>
      <c r="B578" s="382"/>
      <c r="C578" s="383"/>
      <c r="D578" s="383"/>
      <c r="E578" s="379"/>
      <c r="F578" s="378"/>
    </row>
    <row r="579" spans="1:6" s="6" customFormat="1">
      <c r="A579" s="367"/>
      <c r="B579" s="382"/>
      <c r="C579" s="383"/>
      <c r="D579" s="383"/>
      <c r="E579" s="379"/>
      <c r="F579" s="378"/>
    </row>
    <row r="580" spans="1:6" s="6" customFormat="1">
      <c r="A580" s="367"/>
      <c r="B580" s="382"/>
      <c r="C580" s="383"/>
      <c r="D580" s="383"/>
      <c r="E580" s="379"/>
      <c r="F580" s="378"/>
    </row>
    <row r="581" spans="1:6" s="6" customFormat="1">
      <c r="A581" s="367"/>
      <c r="B581" s="382"/>
      <c r="C581" s="383"/>
      <c r="D581" s="383"/>
      <c r="E581" s="379"/>
      <c r="F581" s="378"/>
    </row>
    <row r="582" spans="1:6" s="6" customFormat="1">
      <c r="A582" s="367"/>
      <c r="B582" s="382"/>
      <c r="C582" s="383"/>
      <c r="D582" s="383"/>
      <c r="E582" s="379"/>
      <c r="F582" s="378"/>
    </row>
    <row r="583" spans="1:6" s="6" customFormat="1">
      <c r="A583" s="367"/>
      <c r="B583" s="382"/>
      <c r="C583" s="383"/>
      <c r="D583" s="383"/>
      <c r="E583" s="379"/>
      <c r="F583" s="378"/>
    </row>
    <row r="584" spans="1:6" s="6" customFormat="1">
      <c r="A584" s="367"/>
      <c r="B584" s="382"/>
      <c r="C584" s="383"/>
      <c r="D584" s="383"/>
      <c r="E584" s="379"/>
      <c r="F584" s="378"/>
    </row>
    <row r="585" spans="1:6" s="6" customFormat="1">
      <c r="A585" s="367"/>
      <c r="B585" s="382"/>
      <c r="C585" s="383"/>
      <c r="D585" s="383"/>
      <c r="E585" s="379"/>
      <c r="F585" s="378"/>
    </row>
    <row r="586" spans="1:6" s="6" customFormat="1">
      <c r="A586" s="367"/>
      <c r="B586" s="382"/>
      <c r="C586" s="383"/>
      <c r="D586" s="383"/>
      <c r="E586" s="379"/>
      <c r="F586" s="378"/>
    </row>
    <row r="587" spans="1:6" s="6" customFormat="1">
      <c r="A587" s="367"/>
      <c r="B587" s="392"/>
      <c r="C587" s="399"/>
      <c r="D587" s="399"/>
      <c r="E587" s="379"/>
      <c r="F587" s="378"/>
    </row>
    <row r="588" spans="1:6" s="6" customFormat="1" ht="25.5" customHeight="1">
      <c r="A588" s="367"/>
      <c r="B588" s="382"/>
      <c r="C588" s="383"/>
      <c r="D588" s="383"/>
      <c r="E588" s="379"/>
      <c r="F588" s="378"/>
    </row>
    <row r="589" spans="1:6" s="6" customFormat="1">
      <c r="A589" s="367"/>
      <c r="B589" s="382"/>
      <c r="C589" s="383"/>
      <c r="D589" s="383"/>
      <c r="E589" s="379"/>
      <c r="F589" s="378"/>
    </row>
    <row r="590" spans="1:6" s="6" customFormat="1">
      <c r="A590" s="367"/>
      <c r="B590" s="382"/>
      <c r="C590" s="383"/>
      <c r="D590" s="383"/>
      <c r="E590" s="379"/>
      <c r="F590" s="378"/>
    </row>
    <row r="591" spans="1:6" s="6" customFormat="1">
      <c r="A591" s="367"/>
      <c r="B591" s="382"/>
      <c r="C591" s="383"/>
      <c r="D591" s="383"/>
      <c r="E591" s="379"/>
      <c r="F591" s="378"/>
    </row>
    <row r="592" spans="1:6" s="6" customFormat="1">
      <c r="A592" s="367"/>
      <c r="B592" s="382"/>
      <c r="C592" s="383"/>
      <c r="D592" s="383"/>
      <c r="E592" s="379"/>
      <c r="F592" s="378"/>
    </row>
    <row r="593" spans="1:6" s="6" customFormat="1" ht="30.75" customHeight="1">
      <c r="A593" s="367"/>
      <c r="B593" s="382"/>
      <c r="C593" s="383"/>
      <c r="D593" s="383"/>
      <c r="E593" s="379"/>
      <c r="F593" s="378"/>
    </row>
    <row r="594" spans="1:6" s="6" customFormat="1">
      <c r="A594" s="367"/>
      <c r="B594" s="382"/>
      <c r="C594" s="383"/>
      <c r="D594" s="383"/>
      <c r="E594" s="379"/>
      <c r="F594" s="378"/>
    </row>
    <row r="595" spans="1:6" s="6" customFormat="1">
      <c r="A595" s="367"/>
      <c r="B595" s="382"/>
      <c r="C595" s="383"/>
      <c r="D595" s="383"/>
      <c r="E595" s="379"/>
      <c r="F595" s="378"/>
    </row>
    <row r="596" spans="1:6" s="6" customFormat="1">
      <c r="A596" s="367"/>
      <c r="B596" s="382"/>
      <c r="C596" s="383"/>
      <c r="D596" s="383"/>
      <c r="E596" s="379"/>
      <c r="F596" s="378"/>
    </row>
    <row r="597" spans="1:6" s="6" customFormat="1">
      <c r="A597" s="367"/>
      <c r="B597" s="382"/>
      <c r="C597" s="383"/>
      <c r="D597" s="383"/>
      <c r="E597" s="379"/>
      <c r="F597" s="378"/>
    </row>
    <row r="598" spans="1:6" s="6" customFormat="1">
      <c r="A598" s="367"/>
      <c r="B598" s="382"/>
      <c r="C598" s="383"/>
      <c r="D598" s="383"/>
      <c r="E598" s="379"/>
      <c r="F598" s="378"/>
    </row>
    <row r="599" spans="1:6" s="6" customFormat="1" ht="15" customHeight="1">
      <c r="A599" s="367"/>
      <c r="B599" s="382"/>
      <c r="C599" s="383"/>
      <c r="D599" s="383"/>
      <c r="E599" s="379"/>
      <c r="F599" s="378"/>
    </row>
    <row r="600" spans="1:6" s="6" customFormat="1" ht="15" customHeight="1">
      <c r="A600" s="367"/>
      <c r="B600" s="382"/>
      <c r="C600" s="383"/>
      <c r="D600" s="383"/>
      <c r="E600" s="379"/>
      <c r="F600" s="378"/>
    </row>
    <row r="601" spans="1:6" s="6" customFormat="1" ht="15" customHeight="1">
      <c r="A601" s="367"/>
      <c r="B601" s="382"/>
      <c r="C601" s="383"/>
      <c r="D601" s="383"/>
      <c r="E601" s="379"/>
      <c r="F601" s="378"/>
    </row>
    <row r="602" spans="1:6" s="6" customFormat="1" ht="15" customHeight="1">
      <c r="A602" s="367"/>
      <c r="B602" s="382"/>
      <c r="C602" s="383"/>
      <c r="D602" s="383"/>
      <c r="E602" s="379"/>
      <c r="F602" s="378"/>
    </row>
    <row r="603" spans="1:6" s="6" customFormat="1" ht="15" customHeight="1">
      <c r="A603" s="367"/>
      <c r="B603" s="380"/>
      <c r="C603" s="399"/>
      <c r="D603" s="399"/>
      <c r="E603" s="379"/>
      <c r="F603" s="378"/>
    </row>
    <row r="604" spans="1:6" s="6" customFormat="1" ht="15" customHeight="1">
      <c r="A604" s="367"/>
      <c r="B604" s="392"/>
      <c r="C604" s="399"/>
      <c r="D604" s="399"/>
      <c r="E604" s="379"/>
      <c r="F604" s="378"/>
    </row>
    <row r="605" spans="1:6" s="6" customFormat="1" ht="15" customHeight="1">
      <c r="A605" s="398"/>
      <c r="B605" s="382"/>
      <c r="C605" s="383"/>
      <c r="D605" s="383"/>
      <c r="E605" s="379"/>
      <c r="F605" s="378"/>
    </row>
    <row r="606" spans="1:6" s="6" customFormat="1" ht="15" customHeight="1">
      <c r="A606" s="367"/>
      <c r="B606" s="382"/>
      <c r="C606" s="383"/>
      <c r="D606" s="383"/>
      <c r="E606" s="379"/>
      <c r="F606" s="378"/>
    </row>
    <row r="607" spans="1:6" s="6" customFormat="1" ht="15" customHeight="1">
      <c r="A607" s="398"/>
      <c r="B607" s="382"/>
      <c r="C607" s="383"/>
      <c r="D607" s="383"/>
      <c r="E607" s="379"/>
      <c r="F607" s="378"/>
    </row>
    <row r="608" spans="1:6" s="6" customFormat="1" ht="15" customHeight="1">
      <c r="A608" s="367"/>
      <c r="B608" s="382"/>
      <c r="C608" s="383"/>
      <c r="D608" s="383"/>
      <c r="E608" s="379"/>
      <c r="F608" s="378"/>
    </row>
    <row r="609" spans="1:6" s="6" customFormat="1" ht="15" customHeight="1">
      <c r="A609" s="398"/>
      <c r="B609" s="382"/>
      <c r="C609" s="383"/>
      <c r="D609" s="383"/>
      <c r="E609" s="379"/>
      <c r="F609" s="378"/>
    </row>
    <row r="610" spans="1:6" s="6" customFormat="1" ht="15" customHeight="1">
      <c r="A610" s="367"/>
      <c r="B610" s="382"/>
      <c r="C610" s="383"/>
      <c r="D610" s="383"/>
      <c r="E610" s="379"/>
      <c r="F610" s="378"/>
    </row>
    <row r="611" spans="1:6" s="6" customFormat="1" ht="15" customHeight="1">
      <c r="A611" s="398"/>
      <c r="B611" s="382"/>
      <c r="C611" s="383"/>
      <c r="D611" s="383"/>
      <c r="E611" s="379"/>
      <c r="F611" s="378"/>
    </row>
    <row r="612" spans="1:6" s="6" customFormat="1" ht="15" customHeight="1">
      <c r="A612" s="367"/>
      <c r="B612" s="382"/>
      <c r="C612" s="383"/>
      <c r="D612" s="383"/>
      <c r="E612" s="379"/>
      <c r="F612" s="378"/>
    </row>
    <row r="613" spans="1:6" s="6" customFormat="1" ht="15" customHeight="1">
      <c r="A613" s="398"/>
      <c r="B613" s="382"/>
      <c r="C613" s="383"/>
      <c r="D613" s="383"/>
      <c r="E613" s="379"/>
      <c r="F613" s="378"/>
    </row>
    <row r="614" spans="1:6" s="6" customFormat="1" ht="15" customHeight="1">
      <c r="A614" s="367"/>
      <c r="B614" s="382"/>
      <c r="C614" s="383"/>
      <c r="D614" s="383"/>
      <c r="E614" s="379"/>
      <c r="F614" s="378"/>
    </row>
    <row r="615" spans="1:6" s="6" customFormat="1" ht="15" customHeight="1">
      <c r="A615" s="398"/>
      <c r="B615" s="382"/>
      <c r="C615" s="383"/>
      <c r="D615" s="383"/>
      <c r="E615" s="379"/>
      <c r="F615" s="378"/>
    </row>
    <row r="616" spans="1:6" s="6" customFormat="1" ht="15" customHeight="1">
      <c r="A616" s="367"/>
      <c r="B616" s="382"/>
      <c r="C616" s="383"/>
      <c r="D616" s="383"/>
      <c r="E616" s="379"/>
      <c r="F616" s="378"/>
    </row>
    <row r="617" spans="1:6" s="6" customFormat="1" ht="15" customHeight="1">
      <c r="A617" s="398"/>
      <c r="B617" s="382"/>
      <c r="C617" s="383"/>
      <c r="D617" s="383"/>
      <c r="E617" s="379"/>
      <c r="F617" s="378"/>
    </row>
    <row r="618" spans="1:6" s="6" customFormat="1" ht="15" customHeight="1">
      <c r="A618" s="367"/>
      <c r="B618" s="382"/>
      <c r="C618" s="383"/>
      <c r="D618" s="383"/>
      <c r="E618" s="379"/>
      <c r="F618" s="378"/>
    </row>
    <row r="619" spans="1:6" s="6" customFormat="1" ht="15" customHeight="1">
      <c r="A619" s="398"/>
      <c r="B619" s="382"/>
      <c r="C619" s="383"/>
      <c r="D619" s="383"/>
      <c r="E619" s="379"/>
      <c r="F619" s="378"/>
    </row>
    <row r="620" spans="1:6" s="6" customFormat="1" ht="15" customHeight="1">
      <c r="A620" s="367"/>
      <c r="B620" s="382"/>
      <c r="C620" s="383"/>
      <c r="D620" s="383"/>
      <c r="E620" s="379"/>
      <c r="F620" s="378"/>
    </row>
    <row r="621" spans="1:6" s="6" customFormat="1" ht="15" customHeight="1">
      <c r="A621" s="398"/>
      <c r="B621" s="382"/>
      <c r="C621" s="383"/>
      <c r="D621" s="383"/>
      <c r="E621" s="379"/>
      <c r="F621" s="378"/>
    </row>
    <row r="622" spans="1:6" s="6" customFormat="1" ht="15" customHeight="1">
      <c r="A622" s="367"/>
      <c r="B622" s="382"/>
      <c r="C622" s="383"/>
      <c r="D622" s="383"/>
      <c r="E622" s="379"/>
      <c r="F622" s="378"/>
    </row>
    <row r="623" spans="1:6" s="6" customFormat="1" ht="15" customHeight="1">
      <c r="A623" s="398"/>
      <c r="B623" s="382"/>
      <c r="C623" s="383"/>
      <c r="D623" s="383"/>
      <c r="E623" s="379"/>
      <c r="F623" s="378"/>
    </row>
    <row r="624" spans="1:6" s="6" customFormat="1" ht="15" customHeight="1">
      <c r="A624" s="398"/>
      <c r="B624" s="392"/>
      <c r="C624" s="399"/>
      <c r="D624" s="399"/>
      <c r="E624" s="379"/>
      <c r="F624" s="378"/>
    </row>
    <row r="625" spans="1:6" s="6" customFormat="1" ht="15" customHeight="1">
      <c r="A625" s="398"/>
      <c r="B625" s="382"/>
      <c r="C625" s="383"/>
      <c r="D625" s="383"/>
      <c r="E625" s="379"/>
      <c r="F625" s="378"/>
    </row>
    <row r="626" spans="1:6" s="6" customFormat="1" ht="15" customHeight="1">
      <c r="A626" s="398"/>
      <c r="B626" s="382"/>
      <c r="C626" s="383"/>
      <c r="D626" s="383"/>
      <c r="E626" s="379"/>
      <c r="F626" s="378"/>
    </row>
    <row r="627" spans="1:6" s="6" customFormat="1" ht="15" customHeight="1">
      <c r="A627" s="398"/>
      <c r="B627" s="382"/>
      <c r="C627" s="383"/>
      <c r="D627" s="383"/>
      <c r="E627" s="379"/>
      <c r="F627" s="378"/>
    </row>
    <row r="628" spans="1:6" s="6" customFormat="1" ht="15" customHeight="1">
      <c r="A628" s="398"/>
      <c r="B628" s="382"/>
      <c r="C628" s="383"/>
      <c r="D628" s="383"/>
      <c r="E628" s="379"/>
      <c r="F628" s="378"/>
    </row>
    <row r="629" spans="1:6" s="6" customFormat="1" ht="15" customHeight="1">
      <c r="A629" s="398"/>
      <c r="B629" s="382"/>
      <c r="C629" s="383"/>
      <c r="D629" s="383"/>
      <c r="E629" s="379"/>
      <c r="F629" s="378"/>
    </row>
    <row r="630" spans="1:6" s="6" customFormat="1" ht="15" customHeight="1">
      <c r="A630" s="398"/>
      <c r="B630" s="382"/>
      <c r="C630" s="383"/>
      <c r="D630" s="383"/>
      <c r="E630" s="379"/>
      <c r="F630" s="378"/>
    </row>
    <row r="631" spans="1:6" s="6" customFormat="1" ht="15" customHeight="1">
      <c r="A631" s="367"/>
      <c r="B631" s="400"/>
      <c r="C631" s="369"/>
      <c r="D631" s="369"/>
      <c r="E631" s="379"/>
      <c r="F631" s="378"/>
    </row>
    <row r="632" spans="1:6" s="6" customFormat="1" ht="15" customHeight="1">
      <c r="A632" s="378"/>
      <c r="B632" s="378"/>
      <c r="C632" s="401"/>
      <c r="D632" s="401"/>
      <c r="E632" s="378"/>
      <c r="F632" s="378"/>
    </row>
    <row r="633" spans="1:6" s="6" customFormat="1" ht="15" customHeight="1">
      <c r="A633" s="378"/>
      <c r="B633" s="378"/>
      <c r="C633" s="401"/>
      <c r="D633" s="401"/>
      <c r="E633" s="378"/>
      <c r="F633" s="378"/>
    </row>
    <row r="634" spans="1:6" s="6" customFormat="1" ht="15" customHeight="1">
      <c r="A634" s="378"/>
      <c r="B634" s="378"/>
      <c r="C634" s="401"/>
      <c r="D634" s="401"/>
      <c r="E634" s="378"/>
      <c r="F634" s="378"/>
    </row>
    <row r="635" spans="1:6" s="6" customFormat="1" ht="15" customHeight="1">
      <c r="A635" s="378"/>
      <c r="B635" s="378"/>
      <c r="C635" s="401"/>
      <c r="D635" s="401"/>
      <c r="E635" s="378"/>
      <c r="F635" s="378"/>
    </row>
    <row r="636" spans="1:6" s="6" customFormat="1" ht="15" customHeight="1">
      <c r="A636" s="378"/>
      <c r="B636" s="378"/>
      <c r="C636" s="401"/>
      <c r="D636" s="401"/>
      <c r="E636" s="378"/>
      <c r="F636" s="378"/>
    </row>
    <row r="637" spans="1:6" s="6" customFormat="1" ht="15" customHeight="1">
      <c r="A637" s="378"/>
      <c r="B637" s="378"/>
      <c r="C637" s="401"/>
      <c r="D637" s="401"/>
      <c r="E637" s="378"/>
      <c r="F637" s="378"/>
    </row>
    <row r="638" spans="1:6" s="6" customFormat="1" ht="15" customHeight="1">
      <c r="A638" s="378"/>
      <c r="B638" s="378"/>
      <c r="C638" s="401"/>
      <c r="D638" s="401"/>
      <c r="E638" s="378"/>
      <c r="F638" s="378"/>
    </row>
    <row r="639" spans="1:6" s="6" customFormat="1" ht="15" customHeight="1">
      <c r="A639" s="378"/>
      <c r="B639" s="378"/>
      <c r="C639" s="401"/>
      <c r="D639" s="401"/>
      <c r="E639" s="378"/>
      <c r="F639" s="378"/>
    </row>
    <row r="640" spans="1:6" s="6" customFormat="1" ht="15" customHeight="1">
      <c r="A640" s="378"/>
      <c r="B640" s="378"/>
      <c r="C640" s="401"/>
      <c r="D640" s="401"/>
      <c r="E640" s="378"/>
      <c r="F640" s="378"/>
    </row>
    <row r="641" spans="1:6" s="6" customFormat="1" ht="15" customHeight="1">
      <c r="A641" s="378"/>
      <c r="B641" s="378"/>
      <c r="C641" s="401"/>
      <c r="D641" s="401"/>
      <c r="E641" s="378"/>
      <c r="F641" s="378"/>
    </row>
    <row r="642" spans="1:6" s="6" customFormat="1" ht="15" customHeight="1">
      <c r="A642" s="378"/>
      <c r="B642" s="378"/>
      <c r="C642" s="401"/>
      <c r="D642" s="401"/>
      <c r="E642" s="378"/>
      <c r="F642" s="378"/>
    </row>
    <row r="643" spans="1:6" s="6" customFormat="1" ht="15" customHeight="1">
      <c r="A643" s="378"/>
      <c r="B643" s="378"/>
      <c r="C643" s="401"/>
      <c r="D643" s="401"/>
      <c r="E643" s="378"/>
      <c r="F643" s="378"/>
    </row>
    <row r="644" spans="1:6" s="6" customFormat="1" ht="15" customHeight="1">
      <c r="A644" s="378"/>
      <c r="B644" s="378"/>
      <c r="C644" s="401"/>
      <c r="D644" s="401"/>
      <c r="E644" s="378"/>
      <c r="F644" s="378"/>
    </row>
    <row r="645" spans="1:6" s="6" customFormat="1" ht="15" customHeight="1">
      <c r="A645" s="378"/>
      <c r="B645" s="378"/>
      <c r="C645" s="401"/>
      <c r="D645" s="401"/>
      <c r="E645" s="378"/>
      <c r="F645" s="378"/>
    </row>
    <row r="646" spans="1:6" s="6" customFormat="1" ht="15" customHeight="1">
      <c r="A646" s="378"/>
      <c r="B646" s="378"/>
      <c r="C646" s="401"/>
      <c r="D646" s="401"/>
      <c r="E646" s="378"/>
      <c r="F646" s="378"/>
    </row>
    <row r="647" spans="1:6" s="6" customFormat="1" ht="15" customHeight="1">
      <c r="A647" s="378"/>
      <c r="B647" s="378"/>
      <c r="C647" s="401"/>
      <c r="D647" s="401"/>
      <c r="E647" s="378"/>
      <c r="F647" s="378"/>
    </row>
    <row r="648" spans="1:6" s="6" customFormat="1" ht="15" customHeight="1">
      <c r="A648" s="378"/>
      <c r="B648" s="378"/>
      <c r="C648" s="401"/>
      <c r="D648" s="401"/>
      <c r="E648" s="378"/>
      <c r="F648" s="378"/>
    </row>
    <row r="649" spans="1:6" s="6" customFormat="1" ht="15" customHeight="1">
      <c r="A649" s="378"/>
      <c r="B649" s="378"/>
      <c r="C649" s="401"/>
      <c r="D649" s="401"/>
      <c r="E649" s="378"/>
      <c r="F649" s="378"/>
    </row>
    <row r="650" spans="1:6" s="6" customFormat="1" ht="15" customHeight="1">
      <c r="A650" s="378"/>
      <c r="B650" s="378"/>
      <c r="C650" s="401"/>
      <c r="D650" s="401"/>
      <c r="E650" s="378"/>
      <c r="F650" s="378"/>
    </row>
    <row r="651" spans="1:6" s="6" customFormat="1" ht="15" customHeight="1">
      <c r="A651" s="378"/>
      <c r="B651" s="378"/>
      <c r="C651" s="401"/>
      <c r="D651" s="401"/>
      <c r="E651" s="378"/>
      <c r="F651" s="378"/>
    </row>
    <row r="652" spans="1:6" s="6" customFormat="1" ht="15" customHeight="1">
      <c r="A652" s="378"/>
      <c r="B652" s="378"/>
      <c r="C652" s="401"/>
      <c r="D652" s="401"/>
      <c r="E652" s="378"/>
      <c r="F652" s="378"/>
    </row>
    <row r="653" spans="1:6" s="6" customFormat="1" ht="15" customHeight="1">
      <c r="A653" s="378"/>
      <c r="B653" s="378"/>
      <c r="C653" s="401"/>
      <c r="D653" s="401"/>
      <c r="E653" s="378"/>
      <c r="F653" s="378"/>
    </row>
    <row r="654" spans="1:6" s="6" customFormat="1" ht="15" customHeight="1">
      <c r="A654" s="378"/>
      <c r="B654" s="378"/>
      <c r="C654" s="401"/>
      <c r="D654" s="401"/>
      <c r="E654" s="378"/>
      <c r="F654" s="378"/>
    </row>
    <row r="655" spans="1:6" s="6" customFormat="1" ht="15" customHeight="1">
      <c r="A655" s="378"/>
      <c r="B655" s="378"/>
      <c r="C655" s="401"/>
      <c r="D655" s="401"/>
      <c r="E655" s="378"/>
      <c r="F655" s="378"/>
    </row>
    <row r="656" spans="1:6" s="6" customFormat="1" ht="15" customHeight="1">
      <c r="A656" s="378"/>
      <c r="B656" s="378"/>
      <c r="C656" s="401"/>
      <c r="D656" s="401"/>
      <c r="E656" s="378"/>
      <c r="F656" s="378"/>
    </row>
    <row r="657" spans="1:6" s="6" customFormat="1" ht="15" customHeight="1">
      <c r="A657" s="378"/>
      <c r="B657" s="378"/>
      <c r="C657" s="401"/>
      <c r="D657" s="401"/>
      <c r="E657" s="378"/>
      <c r="F657" s="378"/>
    </row>
    <row r="658" spans="1:6" s="6" customFormat="1" ht="15" customHeight="1">
      <c r="A658" s="378"/>
      <c r="B658" s="378"/>
      <c r="C658" s="401"/>
      <c r="D658" s="401"/>
      <c r="E658" s="378"/>
      <c r="F658" s="378"/>
    </row>
    <row r="659" spans="1:6" s="6" customFormat="1" ht="15" customHeight="1">
      <c r="A659" s="378"/>
      <c r="B659" s="378"/>
      <c r="C659" s="401"/>
      <c r="D659" s="401"/>
      <c r="E659" s="378"/>
      <c r="F659" s="378"/>
    </row>
    <row r="660" spans="1:6" s="6" customFormat="1" ht="15" customHeight="1">
      <c r="A660" s="378"/>
      <c r="B660" s="378"/>
      <c r="C660" s="401"/>
      <c r="D660" s="401"/>
      <c r="E660" s="378"/>
      <c r="F660" s="378"/>
    </row>
    <row r="661" spans="1:6" s="6" customFormat="1" ht="15" customHeight="1">
      <c r="A661" s="378"/>
      <c r="B661" s="378"/>
      <c r="C661" s="401"/>
      <c r="D661" s="401"/>
      <c r="E661" s="378"/>
      <c r="F661" s="378"/>
    </row>
    <row r="662" spans="1:6" s="6" customFormat="1" ht="15" customHeight="1">
      <c r="A662" s="378"/>
      <c r="B662" s="378"/>
      <c r="C662" s="401"/>
      <c r="D662" s="401"/>
      <c r="E662" s="378"/>
      <c r="F662" s="378"/>
    </row>
    <row r="663" spans="1:6" s="6" customFormat="1" ht="15" customHeight="1">
      <c r="A663" s="378"/>
      <c r="B663" s="378"/>
      <c r="C663" s="401"/>
      <c r="D663" s="401"/>
      <c r="E663" s="378"/>
      <c r="F663" s="378"/>
    </row>
    <row r="664" spans="1:6" s="6" customFormat="1" ht="15" customHeight="1">
      <c r="A664" s="378"/>
      <c r="B664" s="378"/>
      <c r="C664" s="401"/>
      <c r="D664" s="401"/>
      <c r="E664" s="378"/>
      <c r="F664" s="378"/>
    </row>
    <row r="665" spans="1:6" s="6" customFormat="1" ht="15" customHeight="1">
      <c r="A665" s="378"/>
      <c r="B665" s="378"/>
      <c r="C665" s="401"/>
      <c r="D665" s="401"/>
      <c r="E665" s="378"/>
      <c r="F665" s="378"/>
    </row>
    <row r="666" spans="1:6" s="6" customFormat="1" ht="15" customHeight="1">
      <c r="A666" s="378"/>
      <c r="B666" s="378"/>
      <c r="C666" s="401"/>
      <c r="D666" s="401"/>
      <c r="E666" s="378"/>
      <c r="F666" s="378"/>
    </row>
    <row r="667" spans="1:6" s="6" customFormat="1" ht="15" customHeight="1">
      <c r="A667" s="378"/>
      <c r="B667" s="378"/>
      <c r="C667" s="401"/>
      <c r="D667" s="401"/>
      <c r="E667" s="378"/>
      <c r="F667" s="378"/>
    </row>
    <row r="668" spans="1:6" s="6" customFormat="1" ht="15" customHeight="1">
      <c r="A668" s="378"/>
      <c r="B668" s="378"/>
      <c r="C668" s="401"/>
      <c r="D668" s="401"/>
      <c r="E668" s="378"/>
      <c r="F668" s="378"/>
    </row>
    <row r="669" spans="1:6" s="6" customFormat="1" ht="15" customHeight="1">
      <c r="A669" s="378"/>
      <c r="B669" s="378"/>
      <c r="C669" s="401"/>
      <c r="D669" s="401"/>
      <c r="E669" s="378"/>
      <c r="F669" s="378"/>
    </row>
    <row r="670" spans="1:6" s="6" customFormat="1" ht="15" customHeight="1">
      <c r="A670" s="378"/>
      <c r="B670" s="378"/>
      <c r="C670" s="401"/>
      <c r="D670" s="401"/>
      <c r="E670" s="378"/>
      <c r="F670" s="378"/>
    </row>
    <row r="671" spans="1:6" s="6" customFormat="1" ht="15" customHeight="1">
      <c r="A671" s="378"/>
      <c r="B671" s="378"/>
      <c r="C671" s="401"/>
      <c r="D671" s="401"/>
      <c r="E671" s="378"/>
      <c r="F671" s="378"/>
    </row>
    <row r="672" spans="1:6" s="6" customFormat="1" ht="15" customHeight="1">
      <c r="A672" s="378"/>
      <c r="B672" s="378"/>
      <c r="C672" s="401"/>
      <c r="D672" s="401"/>
      <c r="E672" s="378"/>
      <c r="F672" s="378"/>
    </row>
    <row r="673" spans="1:6" s="6" customFormat="1" ht="15" customHeight="1">
      <c r="A673" s="378"/>
      <c r="B673" s="378"/>
      <c r="C673" s="401"/>
      <c r="D673" s="401"/>
      <c r="E673" s="378"/>
      <c r="F673" s="378"/>
    </row>
    <row r="674" spans="1:6" s="6" customFormat="1" ht="15" customHeight="1">
      <c r="A674" s="378"/>
      <c r="B674" s="378"/>
      <c r="C674" s="401"/>
      <c r="D674" s="401"/>
      <c r="E674" s="378"/>
      <c r="F674" s="378"/>
    </row>
    <row r="675" spans="1:6" s="6" customFormat="1" ht="15" customHeight="1">
      <c r="A675" s="378"/>
      <c r="B675" s="378"/>
      <c r="C675" s="401"/>
      <c r="D675" s="401"/>
      <c r="E675" s="378"/>
      <c r="F675" s="378"/>
    </row>
    <row r="676" spans="1:6" s="6" customFormat="1" ht="15" customHeight="1">
      <c r="A676" s="378"/>
      <c r="B676" s="378"/>
      <c r="C676" s="401"/>
      <c r="D676" s="401"/>
      <c r="E676" s="378"/>
      <c r="F676" s="378"/>
    </row>
    <row r="677" spans="1:6" s="6" customFormat="1" ht="15" customHeight="1">
      <c r="A677" s="378"/>
      <c r="B677" s="378"/>
      <c r="C677" s="401"/>
      <c r="D677" s="401"/>
      <c r="E677" s="378"/>
      <c r="F677" s="378"/>
    </row>
    <row r="678" spans="1:6" s="6" customFormat="1" ht="15" customHeight="1">
      <c r="A678" s="378"/>
      <c r="B678" s="378"/>
      <c r="C678" s="401"/>
      <c r="D678" s="401"/>
      <c r="E678" s="378"/>
      <c r="F678" s="378"/>
    </row>
    <row r="679" spans="1:6" s="6" customFormat="1" ht="15" customHeight="1">
      <c r="A679" s="378"/>
      <c r="B679" s="378"/>
      <c r="C679" s="401"/>
      <c r="D679" s="401"/>
      <c r="E679" s="378"/>
      <c r="F679" s="378"/>
    </row>
    <row r="680" spans="1:6" s="6" customFormat="1" ht="15" customHeight="1">
      <c r="A680" s="378"/>
      <c r="B680" s="378"/>
      <c r="C680" s="401"/>
      <c r="D680" s="401"/>
      <c r="E680" s="378"/>
      <c r="F680" s="378"/>
    </row>
    <row r="681" spans="1:6" s="6" customFormat="1" ht="15" customHeight="1">
      <c r="A681" s="378"/>
      <c r="B681" s="378"/>
      <c r="C681" s="401"/>
      <c r="D681" s="401"/>
      <c r="E681" s="378"/>
      <c r="F681" s="378"/>
    </row>
    <row r="682" spans="1:6" s="6" customFormat="1" ht="15" customHeight="1">
      <c r="A682" s="378"/>
      <c r="B682" s="378"/>
      <c r="C682" s="401"/>
      <c r="D682" s="401"/>
      <c r="E682" s="378"/>
      <c r="F682" s="378"/>
    </row>
    <row r="683" spans="1:6" s="6" customFormat="1" ht="15" customHeight="1">
      <c r="A683" s="378"/>
      <c r="B683" s="378"/>
      <c r="C683" s="401"/>
      <c r="D683" s="401"/>
      <c r="E683" s="378"/>
      <c r="F683" s="378"/>
    </row>
    <row r="684" spans="1:6" s="6" customFormat="1" ht="15" customHeight="1">
      <c r="A684" s="378"/>
      <c r="B684" s="378"/>
      <c r="C684" s="401"/>
      <c r="D684" s="401"/>
      <c r="E684" s="378"/>
      <c r="F684" s="378"/>
    </row>
    <row r="685" spans="1:6" s="6" customFormat="1" ht="15" customHeight="1">
      <c r="A685" s="378"/>
      <c r="B685" s="378"/>
      <c r="C685" s="401"/>
      <c r="D685" s="401"/>
      <c r="E685" s="378"/>
      <c r="F685" s="378"/>
    </row>
    <row r="686" spans="1:6" s="6" customFormat="1" ht="15" customHeight="1">
      <c r="A686" s="378"/>
      <c r="B686" s="378"/>
      <c r="C686" s="401"/>
      <c r="D686" s="401"/>
      <c r="E686" s="378"/>
      <c r="F686" s="378"/>
    </row>
    <row r="687" spans="1:6" s="6" customFormat="1" ht="15" customHeight="1">
      <c r="A687" s="378"/>
      <c r="B687" s="378"/>
      <c r="C687" s="401"/>
      <c r="D687" s="401"/>
      <c r="E687" s="378"/>
      <c r="F687" s="378"/>
    </row>
    <row r="688" spans="1:6" s="6" customFormat="1" ht="15" customHeight="1">
      <c r="A688" s="378"/>
      <c r="B688" s="378"/>
      <c r="C688" s="401"/>
      <c r="D688" s="401"/>
      <c r="E688" s="378"/>
      <c r="F688" s="378"/>
    </row>
    <row r="689" spans="1:6" s="6" customFormat="1" ht="15" customHeight="1">
      <c r="A689" s="378"/>
      <c r="B689" s="378"/>
      <c r="C689" s="401"/>
      <c r="D689" s="401"/>
      <c r="E689" s="378"/>
      <c r="F689" s="378"/>
    </row>
    <row r="690" spans="1:6" s="6" customFormat="1" ht="15" customHeight="1">
      <c r="A690" s="378"/>
      <c r="B690" s="378"/>
      <c r="C690" s="401"/>
      <c r="D690" s="401"/>
      <c r="E690" s="378"/>
      <c r="F690" s="378"/>
    </row>
    <row r="691" spans="1:6" s="6" customFormat="1" ht="15" customHeight="1">
      <c r="A691" s="378"/>
      <c r="B691" s="378"/>
      <c r="C691" s="401"/>
      <c r="D691" s="401"/>
      <c r="E691" s="378"/>
      <c r="F691" s="378"/>
    </row>
    <row r="692" spans="1:6" s="6" customFormat="1" ht="15" customHeight="1">
      <c r="A692" s="378"/>
      <c r="B692" s="378"/>
      <c r="C692" s="401"/>
      <c r="D692" s="401"/>
      <c r="E692" s="378"/>
      <c r="F692" s="378"/>
    </row>
    <row r="693" spans="1:6" s="6" customFormat="1" ht="15" customHeight="1">
      <c r="A693" s="378"/>
      <c r="B693" s="378"/>
      <c r="C693" s="401"/>
      <c r="D693" s="401"/>
      <c r="E693" s="378"/>
      <c r="F693" s="378"/>
    </row>
    <row r="694" spans="1:6" s="6" customFormat="1" ht="15" customHeight="1">
      <c r="A694" s="378"/>
      <c r="B694" s="378"/>
      <c r="C694" s="401"/>
      <c r="D694" s="401"/>
      <c r="E694" s="378"/>
      <c r="F694" s="378"/>
    </row>
    <row r="695" spans="1:6" s="6" customFormat="1" ht="15" customHeight="1">
      <c r="A695" s="378"/>
      <c r="B695" s="378"/>
      <c r="C695" s="401"/>
      <c r="D695" s="401"/>
      <c r="E695" s="378"/>
      <c r="F695" s="378"/>
    </row>
    <row r="696" spans="1:6" s="6" customFormat="1" ht="15" customHeight="1">
      <c r="A696" s="378"/>
      <c r="B696" s="378"/>
      <c r="C696" s="401"/>
      <c r="D696" s="401"/>
      <c r="E696" s="378"/>
      <c r="F696" s="378"/>
    </row>
    <row r="697" spans="1:6" s="6" customFormat="1" ht="15" customHeight="1">
      <c r="A697" s="378"/>
      <c r="B697" s="378"/>
      <c r="C697" s="401"/>
      <c r="D697" s="401"/>
      <c r="E697" s="378"/>
      <c r="F697" s="378"/>
    </row>
    <row r="698" spans="1:6" s="6" customFormat="1" ht="15" customHeight="1">
      <c r="A698" s="378"/>
      <c r="B698" s="378"/>
      <c r="C698" s="401"/>
      <c r="D698" s="401"/>
      <c r="E698" s="378"/>
      <c r="F698" s="378"/>
    </row>
    <row r="699" spans="1:6" s="6" customFormat="1" ht="15" customHeight="1">
      <c r="A699" s="378"/>
      <c r="B699" s="378"/>
      <c r="C699" s="401"/>
      <c r="D699" s="401"/>
      <c r="E699" s="378"/>
      <c r="F699" s="378"/>
    </row>
    <row r="700" spans="1:6" s="6" customFormat="1" ht="15" customHeight="1">
      <c r="A700" s="378"/>
      <c r="B700" s="378"/>
      <c r="C700" s="401"/>
      <c r="D700" s="401"/>
      <c r="E700" s="378"/>
      <c r="F700" s="378"/>
    </row>
    <row r="701" spans="1:6" s="6" customFormat="1" ht="15" customHeight="1">
      <c r="A701" s="378"/>
      <c r="B701" s="378"/>
      <c r="C701" s="401"/>
      <c r="D701" s="401"/>
      <c r="E701" s="378"/>
      <c r="F701" s="378"/>
    </row>
    <row r="702" spans="1:6" s="6" customFormat="1" ht="15" customHeight="1">
      <c r="A702" s="378"/>
      <c r="B702" s="378"/>
      <c r="C702" s="401"/>
      <c r="D702" s="401"/>
      <c r="E702" s="378"/>
      <c r="F702" s="378"/>
    </row>
    <row r="703" spans="1:6" s="6" customFormat="1" ht="15" customHeight="1">
      <c r="A703" s="378"/>
      <c r="B703" s="378"/>
      <c r="C703" s="401"/>
      <c r="D703" s="401"/>
      <c r="E703" s="378"/>
      <c r="F703" s="378"/>
    </row>
    <row r="704" spans="1:6" s="6" customFormat="1" ht="15" customHeight="1">
      <c r="A704" s="378"/>
      <c r="B704" s="378"/>
      <c r="C704" s="401"/>
      <c r="D704" s="401"/>
      <c r="E704" s="378"/>
      <c r="F704" s="378"/>
    </row>
    <row r="705" spans="1:6" s="6" customFormat="1" ht="15" customHeight="1">
      <c r="A705" s="378"/>
      <c r="B705" s="378"/>
      <c r="C705" s="401"/>
      <c r="D705" s="401"/>
      <c r="E705" s="378"/>
      <c r="F705" s="378"/>
    </row>
    <row r="706" spans="1:6" s="6" customFormat="1" ht="15" customHeight="1">
      <c r="A706" s="378"/>
      <c r="B706" s="378"/>
      <c r="C706" s="401"/>
      <c r="D706" s="401"/>
      <c r="E706" s="378"/>
      <c r="F706" s="378"/>
    </row>
    <row r="707" spans="1:6" s="6" customFormat="1" ht="15" customHeight="1">
      <c r="A707" s="378"/>
      <c r="B707" s="378"/>
      <c r="C707" s="401"/>
      <c r="D707" s="401"/>
      <c r="E707" s="378"/>
      <c r="F707" s="378"/>
    </row>
    <row r="708" spans="1:6" s="6" customFormat="1" ht="15" customHeight="1">
      <c r="A708" s="378"/>
      <c r="B708" s="378"/>
      <c r="C708" s="401"/>
      <c r="D708" s="401"/>
      <c r="E708" s="378"/>
      <c r="F708" s="378"/>
    </row>
    <row r="709" spans="1:6" s="6" customFormat="1" ht="15" customHeight="1">
      <c r="A709" s="378"/>
      <c r="B709" s="378"/>
      <c r="C709" s="401"/>
      <c r="D709" s="401"/>
      <c r="E709" s="378"/>
      <c r="F709" s="378"/>
    </row>
    <row r="710" spans="1:6" s="6" customFormat="1" ht="15" customHeight="1">
      <c r="A710" s="378"/>
      <c r="B710" s="378"/>
      <c r="C710" s="401"/>
      <c r="D710" s="401"/>
      <c r="E710" s="378"/>
      <c r="F710" s="378"/>
    </row>
    <row r="711" spans="1:6" s="6" customFormat="1" ht="15" customHeight="1">
      <c r="A711" s="378"/>
      <c r="B711" s="378"/>
      <c r="C711" s="401"/>
      <c r="D711" s="401"/>
      <c r="E711" s="378"/>
      <c r="F711" s="378"/>
    </row>
    <row r="712" spans="1:6" s="6" customFormat="1" ht="15" customHeight="1">
      <c r="A712" s="378"/>
      <c r="B712" s="378"/>
      <c r="C712" s="401"/>
      <c r="D712" s="401"/>
      <c r="E712" s="378"/>
      <c r="F712" s="378"/>
    </row>
    <row r="713" spans="1:6" s="6" customFormat="1" ht="15" customHeight="1">
      <c r="A713" s="378"/>
      <c r="B713" s="378"/>
      <c r="C713" s="401"/>
      <c r="D713" s="401"/>
      <c r="E713" s="378"/>
      <c r="F713" s="378"/>
    </row>
    <row r="714" spans="1:6" s="6" customFormat="1" ht="15" customHeight="1">
      <c r="A714" s="378"/>
      <c r="B714" s="378"/>
      <c r="C714" s="401"/>
      <c r="D714" s="401"/>
      <c r="E714" s="378"/>
      <c r="F714" s="378"/>
    </row>
    <row r="715" spans="1:6" s="6" customFormat="1" ht="15" customHeight="1">
      <c r="A715" s="378"/>
      <c r="B715" s="378"/>
      <c r="C715" s="401"/>
      <c r="D715" s="401"/>
      <c r="E715" s="378"/>
      <c r="F715" s="378"/>
    </row>
    <row r="716" spans="1:6" s="6" customFormat="1" ht="15" customHeight="1">
      <c r="A716" s="378"/>
      <c r="B716" s="378"/>
      <c r="C716" s="401"/>
      <c r="D716" s="401"/>
      <c r="E716" s="378"/>
      <c r="F716" s="378"/>
    </row>
    <row r="717" spans="1:6" s="6" customFormat="1" ht="15" customHeight="1">
      <c r="A717" s="378"/>
      <c r="B717" s="378"/>
      <c r="C717" s="401"/>
      <c r="D717" s="401"/>
      <c r="E717" s="378"/>
      <c r="F717" s="378"/>
    </row>
    <row r="718" spans="1:6" s="6" customFormat="1">
      <c r="A718" s="378"/>
      <c r="B718" s="378"/>
      <c r="C718" s="401"/>
      <c r="D718" s="401"/>
      <c r="E718" s="378"/>
      <c r="F718" s="378"/>
    </row>
    <row r="719" spans="1:6" s="6" customFormat="1">
      <c r="A719" s="378"/>
      <c r="B719" s="378"/>
      <c r="C719" s="401"/>
      <c r="D719" s="401"/>
      <c r="E719" s="378"/>
      <c r="F719" s="378"/>
    </row>
    <row r="720" spans="1:6" s="6" customFormat="1">
      <c r="A720" s="378"/>
      <c r="B720" s="378"/>
      <c r="C720" s="401"/>
      <c r="D720" s="401"/>
      <c r="E720" s="378"/>
      <c r="F720" s="378"/>
    </row>
    <row r="721" spans="1:6" s="6" customFormat="1">
      <c r="A721" s="378"/>
      <c r="B721" s="378"/>
      <c r="C721" s="401"/>
      <c r="D721" s="401"/>
      <c r="E721" s="378"/>
      <c r="F721" s="378"/>
    </row>
    <row r="722" spans="1:6" s="6" customFormat="1">
      <c r="A722" s="378"/>
      <c r="B722" s="378"/>
      <c r="C722" s="401"/>
      <c r="D722" s="401"/>
      <c r="E722" s="378"/>
      <c r="F722" s="378"/>
    </row>
    <row r="723" spans="1:6" s="6" customFormat="1">
      <c r="A723" s="378"/>
      <c r="B723" s="378"/>
      <c r="C723" s="401"/>
      <c r="D723" s="401"/>
      <c r="E723" s="378"/>
      <c r="F723" s="378"/>
    </row>
    <row r="724" spans="1:6" s="6" customFormat="1">
      <c r="A724" s="378"/>
      <c r="B724" s="378"/>
      <c r="C724" s="401"/>
      <c r="D724" s="401"/>
      <c r="E724" s="378"/>
      <c r="F724" s="378"/>
    </row>
    <row r="725" spans="1:6" s="6" customFormat="1">
      <c r="A725" s="378"/>
      <c r="B725" s="378"/>
      <c r="C725" s="401"/>
      <c r="D725" s="401"/>
      <c r="E725" s="378"/>
      <c r="F725" s="378"/>
    </row>
    <row r="726" spans="1:6" s="6" customFormat="1">
      <c r="A726" s="378"/>
      <c r="B726" s="378"/>
      <c r="C726" s="401"/>
      <c r="D726" s="401"/>
      <c r="E726" s="378"/>
      <c r="F726" s="378"/>
    </row>
    <row r="727" spans="1:6" s="6" customFormat="1">
      <c r="A727" s="378"/>
      <c r="B727" s="378"/>
      <c r="C727" s="401"/>
      <c r="D727" s="401"/>
      <c r="E727" s="378"/>
      <c r="F727" s="378"/>
    </row>
    <row r="728" spans="1:6" s="6" customFormat="1">
      <c r="A728" s="378"/>
      <c r="B728" s="378"/>
      <c r="C728" s="401"/>
      <c r="D728" s="401"/>
      <c r="E728" s="378"/>
      <c r="F728" s="378"/>
    </row>
    <row r="729" spans="1:6" s="6" customFormat="1">
      <c r="A729" s="378"/>
      <c r="B729" s="378"/>
      <c r="C729" s="401"/>
      <c r="D729" s="401"/>
      <c r="E729" s="378"/>
      <c r="F729" s="378"/>
    </row>
    <row r="730" spans="1:6" s="6" customFormat="1">
      <c r="A730" s="378"/>
      <c r="B730" s="378"/>
      <c r="C730" s="401"/>
      <c r="D730" s="401"/>
      <c r="E730" s="378"/>
      <c r="F730" s="378"/>
    </row>
    <row r="731" spans="1:6" s="6" customFormat="1">
      <c r="A731" s="378"/>
      <c r="B731" s="378"/>
      <c r="C731" s="401"/>
      <c r="D731" s="401"/>
      <c r="E731" s="378"/>
      <c r="F731" s="378"/>
    </row>
    <row r="732" spans="1:6" s="6" customFormat="1">
      <c r="A732" s="378"/>
      <c r="B732" s="378"/>
      <c r="C732" s="401"/>
      <c r="D732" s="401"/>
      <c r="E732" s="378"/>
      <c r="F732" s="378"/>
    </row>
    <row r="733" spans="1:6" s="6" customFormat="1">
      <c r="A733" s="378"/>
      <c r="B733" s="378"/>
      <c r="C733" s="401"/>
      <c r="D733" s="401"/>
      <c r="E733" s="378"/>
      <c r="F733" s="378"/>
    </row>
    <row r="734" spans="1:6" s="6" customFormat="1">
      <c r="A734" s="378"/>
      <c r="B734" s="378"/>
      <c r="C734" s="401"/>
      <c r="D734" s="401"/>
      <c r="E734" s="378"/>
      <c r="F734" s="378"/>
    </row>
    <row r="735" spans="1:6" s="6" customFormat="1">
      <c r="A735" s="378"/>
      <c r="B735" s="378"/>
      <c r="C735" s="401"/>
      <c r="D735" s="401"/>
      <c r="E735" s="378"/>
      <c r="F735" s="378"/>
    </row>
    <row r="736" spans="1:6" s="6" customFormat="1">
      <c r="A736" s="378"/>
      <c r="B736" s="378"/>
      <c r="C736" s="401"/>
      <c r="D736" s="401"/>
      <c r="E736" s="378"/>
      <c r="F736" s="378"/>
    </row>
    <row r="737" spans="1:6" s="6" customFormat="1">
      <c r="A737" s="378"/>
      <c r="B737" s="378"/>
      <c r="C737" s="401"/>
      <c r="D737" s="401"/>
      <c r="E737" s="378"/>
      <c r="F737" s="378"/>
    </row>
    <row r="738" spans="1:6" s="6" customFormat="1">
      <c r="A738" s="378"/>
      <c r="B738" s="378"/>
      <c r="C738" s="401"/>
      <c r="D738" s="401"/>
      <c r="E738" s="378"/>
      <c r="F738" s="378"/>
    </row>
    <row r="739" spans="1:6" s="6" customFormat="1">
      <c r="A739" s="378"/>
      <c r="B739" s="378"/>
      <c r="C739" s="401"/>
      <c r="D739" s="401"/>
      <c r="E739" s="378"/>
      <c r="F739" s="378"/>
    </row>
    <row r="740" spans="1:6" s="6" customFormat="1">
      <c r="A740" s="378"/>
      <c r="B740" s="378"/>
      <c r="C740" s="401"/>
      <c r="D740" s="401"/>
      <c r="E740" s="378"/>
      <c r="F740" s="378"/>
    </row>
    <row r="741" spans="1:6" s="6" customFormat="1">
      <c r="A741" s="378"/>
      <c r="B741" s="378"/>
      <c r="C741" s="401"/>
      <c r="D741" s="401"/>
      <c r="E741" s="378"/>
      <c r="F741" s="378"/>
    </row>
    <row r="742" spans="1:6" s="6" customFormat="1">
      <c r="A742" s="378"/>
      <c r="B742" s="378"/>
      <c r="C742" s="401"/>
      <c r="D742" s="401"/>
      <c r="E742" s="378"/>
      <c r="F742" s="378"/>
    </row>
    <row r="743" spans="1:6" s="6" customFormat="1">
      <c r="A743" s="378"/>
      <c r="B743" s="378"/>
      <c r="C743" s="401"/>
      <c r="D743" s="401"/>
      <c r="E743" s="378"/>
      <c r="F743" s="378"/>
    </row>
    <row r="744" spans="1:6" s="6" customFormat="1">
      <c r="A744" s="378"/>
      <c r="B744" s="378"/>
      <c r="C744" s="401"/>
      <c r="D744" s="401"/>
      <c r="E744" s="378"/>
      <c r="F744" s="378"/>
    </row>
    <row r="745" spans="1:6" s="6" customFormat="1">
      <c r="A745" s="378"/>
      <c r="B745" s="378"/>
      <c r="C745" s="401"/>
      <c r="D745" s="401"/>
      <c r="E745" s="378"/>
      <c r="F745" s="378"/>
    </row>
    <row r="746" spans="1:6" s="6" customFormat="1">
      <c r="A746" s="378"/>
      <c r="B746" s="378"/>
      <c r="C746" s="401"/>
      <c r="D746" s="401"/>
      <c r="E746" s="378"/>
      <c r="F746" s="378"/>
    </row>
    <row r="747" spans="1:6" s="6" customFormat="1">
      <c r="A747" s="378"/>
      <c r="B747" s="378"/>
      <c r="C747" s="401"/>
      <c r="D747" s="401"/>
      <c r="E747" s="378"/>
      <c r="F747" s="378"/>
    </row>
    <row r="748" spans="1:6" s="6" customFormat="1">
      <c r="A748" s="378"/>
      <c r="B748" s="378"/>
      <c r="C748" s="401"/>
      <c r="D748" s="401"/>
      <c r="E748" s="378"/>
      <c r="F748" s="378"/>
    </row>
    <row r="749" spans="1:6" s="6" customFormat="1">
      <c r="A749" s="378"/>
      <c r="B749" s="378"/>
      <c r="C749" s="401"/>
      <c r="D749" s="401"/>
      <c r="E749" s="378"/>
      <c r="F749" s="378"/>
    </row>
    <row r="750" spans="1:6" s="6" customFormat="1">
      <c r="A750" s="378"/>
      <c r="B750" s="378"/>
      <c r="C750" s="401"/>
      <c r="D750" s="401"/>
      <c r="E750" s="378"/>
      <c r="F750" s="378"/>
    </row>
    <row r="751" spans="1:6" s="6" customFormat="1">
      <c r="A751" s="378"/>
      <c r="B751" s="378"/>
      <c r="C751" s="401"/>
      <c r="D751" s="401"/>
      <c r="E751" s="378"/>
      <c r="F751" s="378"/>
    </row>
    <row r="752" spans="1:6" s="6" customFormat="1">
      <c r="A752" s="378"/>
      <c r="B752" s="378"/>
      <c r="C752" s="401"/>
      <c r="D752" s="401"/>
      <c r="E752" s="378"/>
      <c r="F752" s="378"/>
    </row>
    <row r="753" spans="1:6" s="6" customFormat="1">
      <c r="A753" s="378"/>
      <c r="B753" s="378"/>
      <c r="C753" s="401"/>
      <c r="D753" s="401"/>
      <c r="E753" s="378"/>
      <c r="F753" s="378"/>
    </row>
    <row r="754" spans="1:6" s="6" customFormat="1">
      <c r="A754" s="378"/>
      <c r="B754" s="378"/>
      <c r="C754" s="401"/>
      <c r="D754" s="401"/>
      <c r="E754" s="378"/>
      <c r="F754" s="378"/>
    </row>
    <row r="755" spans="1:6" s="6" customFormat="1">
      <c r="A755" s="378"/>
      <c r="B755" s="378"/>
      <c r="C755" s="401"/>
      <c r="D755" s="401"/>
      <c r="E755" s="378"/>
      <c r="F755" s="378"/>
    </row>
    <row r="756" spans="1:6" s="6" customFormat="1">
      <c r="A756" s="378"/>
      <c r="B756" s="378"/>
      <c r="C756" s="401"/>
      <c r="D756" s="401"/>
      <c r="E756" s="378"/>
      <c r="F756" s="378"/>
    </row>
    <row r="757" spans="1:6" s="6" customFormat="1">
      <c r="A757" s="378"/>
      <c r="B757" s="378"/>
      <c r="C757" s="401"/>
      <c r="D757" s="401"/>
      <c r="E757" s="378"/>
      <c r="F757" s="378"/>
    </row>
    <row r="758" spans="1:6" s="6" customFormat="1">
      <c r="A758" s="378"/>
      <c r="B758" s="378"/>
      <c r="C758" s="401"/>
      <c r="D758" s="401"/>
      <c r="E758" s="378"/>
      <c r="F758" s="378"/>
    </row>
    <row r="759" spans="1:6" s="6" customFormat="1">
      <c r="A759" s="378"/>
      <c r="B759" s="378"/>
      <c r="C759" s="401"/>
      <c r="D759" s="401"/>
      <c r="E759" s="378"/>
      <c r="F759" s="378"/>
    </row>
    <row r="760" spans="1:6" s="6" customFormat="1">
      <c r="A760" s="378"/>
      <c r="B760" s="378"/>
      <c r="C760" s="401"/>
      <c r="D760" s="401"/>
      <c r="E760" s="378"/>
      <c r="F760" s="378"/>
    </row>
    <row r="761" spans="1:6" s="6" customFormat="1">
      <c r="A761" s="378"/>
      <c r="B761" s="378"/>
      <c r="C761" s="401"/>
      <c r="D761" s="401"/>
      <c r="E761" s="378"/>
      <c r="F761" s="378"/>
    </row>
    <row r="762" spans="1:6" s="6" customFormat="1">
      <c r="A762" s="378"/>
      <c r="B762" s="378"/>
      <c r="C762" s="401"/>
      <c r="D762" s="401"/>
      <c r="E762" s="378"/>
      <c r="F762" s="378"/>
    </row>
    <row r="763" spans="1:6" s="6" customFormat="1">
      <c r="A763" s="378"/>
      <c r="B763" s="378"/>
      <c r="C763" s="401"/>
      <c r="D763" s="401"/>
      <c r="E763" s="378"/>
      <c r="F763" s="378"/>
    </row>
    <row r="764" spans="1:6" s="6" customFormat="1">
      <c r="A764" s="378"/>
      <c r="B764" s="378"/>
      <c r="C764" s="401"/>
      <c r="D764" s="401"/>
      <c r="E764" s="378"/>
      <c r="F764" s="378"/>
    </row>
    <row r="765" spans="1:6" s="6" customFormat="1">
      <c r="A765" s="378"/>
      <c r="B765" s="378"/>
      <c r="C765" s="401"/>
      <c r="D765" s="401"/>
      <c r="E765" s="378"/>
      <c r="F765" s="378"/>
    </row>
    <row r="766" spans="1:6" s="6" customFormat="1">
      <c r="A766" s="378"/>
      <c r="B766" s="378"/>
      <c r="C766" s="401"/>
      <c r="D766" s="401"/>
      <c r="E766" s="378"/>
      <c r="F766" s="378"/>
    </row>
    <row r="767" spans="1:6" s="6" customFormat="1">
      <c r="A767" s="378"/>
      <c r="B767" s="378"/>
      <c r="C767" s="401"/>
      <c r="D767" s="401"/>
      <c r="E767" s="378"/>
      <c r="F767" s="378"/>
    </row>
    <row r="768" spans="1:6" s="6" customFormat="1">
      <c r="A768" s="378"/>
      <c r="B768" s="378"/>
      <c r="C768" s="401"/>
      <c r="D768" s="401"/>
      <c r="E768" s="378"/>
      <c r="F768" s="378"/>
    </row>
    <row r="769" spans="1:6" s="6" customFormat="1">
      <c r="A769" s="378"/>
      <c r="B769" s="378"/>
      <c r="C769" s="401"/>
      <c r="D769" s="401"/>
      <c r="E769" s="378"/>
      <c r="F769" s="378"/>
    </row>
    <row r="770" spans="1:6" s="6" customFormat="1">
      <c r="A770" s="378"/>
      <c r="B770" s="378"/>
      <c r="C770" s="401"/>
      <c r="D770" s="401"/>
      <c r="E770" s="378"/>
      <c r="F770" s="378"/>
    </row>
    <row r="771" spans="1:6" s="6" customFormat="1">
      <c r="A771" s="378"/>
      <c r="B771" s="378"/>
      <c r="C771" s="401"/>
      <c r="D771" s="401"/>
      <c r="E771" s="378"/>
      <c r="F771" s="378"/>
    </row>
    <row r="772" spans="1:6" s="6" customFormat="1">
      <c r="A772" s="378"/>
      <c r="B772" s="378"/>
      <c r="C772" s="401"/>
      <c r="D772" s="401"/>
      <c r="E772" s="378"/>
      <c r="F772" s="378"/>
    </row>
    <row r="773" spans="1:6" s="6" customFormat="1">
      <c r="A773" s="378"/>
      <c r="B773" s="378"/>
      <c r="C773" s="401"/>
      <c r="D773" s="401"/>
      <c r="E773" s="378"/>
      <c r="F773" s="378"/>
    </row>
    <row r="774" spans="1:6" s="6" customFormat="1">
      <c r="A774" s="378"/>
      <c r="B774" s="378"/>
      <c r="C774" s="401"/>
      <c r="D774" s="401"/>
      <c r="E774" s="378"/>
      <c r="F774" s="378"/>
    </row>
    <row r="775" spans="1:6" s="6" customFormat="1">
      <c r="A775" s="378"/>
      <c r="B775" s="378"/>
      <c r="C775" s="401"/>
      <c r="D775" s="401"/>
      <c r="E775" s="378"/>
      <c r="F775" s="378"/>
    </row>
    <row r="776" spans="1:6" s="6" customFormat="1">
      <c r="A776" s="378"/>
      <c r="B776" s="378"/>
      <c r="C776" s="401"/>
      <c r="D776" s="401"/>
      <c r="E776" s="378"/>
      <c r="F776" s="378"/>
    </row>
    <row r="777" spans="1:6" s="6" customFormat="1">
      <c r="A777" s="378"/>
      <c r="B777" s="378"/>
      <c r="C777" s="401"/>
      <c r="D777" s="401"/>
      <c r="E777" s="378"/>
      <c r="F777" s="378"/>
    </row>
    <row r="778" spans="1:6" s="6" customFormat="1">
      <c r="A778" s="378"/>
      <c r="B778" s="378"/>
      <c r="C778" s="401"/>
      <c r="D778" s="401"/>
      <c r="E778" s="378"/>
      <c r="F778" s="378"/>
    </row>
    <row r="779" spans="1:6" s="6" customFormat="1">
      <c r="A779" s="378"/>
      <c r="B779" s="378"/>
      <c r="C779" s="401"/>
      <c r="D779" s="401"/>
      <c r="E779" s="378"/>
      <c r="F779" s="378"/>
    </row>
    <row r="780" spans="1:6" s="6" customFormat="1">
      <c r="A780" s="378"/>
      <c r="B780" s="378"/>
      <c r="C780" s="401"/>
      <c r="D780" s="401"/>
      <c r="E780" s="378"/>
      <c r="F780" s="378"/>
    </row>
    <row r="781" spans="1:6" s="6" customFormat="1">
      <c r="A781" s="378"/>
      <c r="B781" s="378"/>
      <c r="C781" s="401"/>
      <c r="D781" s="401"/>
      <c r="E781" s="378"/>
      <c r="F781" s="378"/>
    </row>
    <row r="782" spans="1:6" s="6" customFormat="1">
      <c r="A782" s="378"/>
      <c r="B782" s="378"/>
      <c r="C782" s="401"/>
      <c r="D782" s="401"/>
      <c r="E782" s="378"/>
      <c r="F782" s="378"/>
    </row>
    <row r="783" spans="1:6" s="6" customFormat="1">
      <c r="A783" s="378"/>
      <c r="B783" s="378"/>
      <c r="C783" s="401"/>
      <c r="D783" s="401"/>
      <c r="E783" s="378"/>
      <c r="F783" s="378"/>
    </row>
    <row r="784" spans="1:6" s="6" customFormat="1">
      <c r="A784" s="378"/>
      <c r="B784" s="378"/>
      <c r="C784" s="401"/>
      <c r="D784" s="401"/>
      <c r="E784" s="378"/>
      <c r="F784" s="378"/>
    </row>
    <row r="785" spans="1:6" s="6" customFormat="1">
      <c r="A785" s="378"/>
      <c r="B785" s="378"/>
      <c r="C785" s="401"/>
      <c r="D785" s="401"/>
      <c r="E785" s="378"/>
      <c r="F785" s="378"/>
    </row>
    <row r="786" spans="1:6" s="6" customFormat="1">
      <c r="A786" s="378"/>
      <c r="B786" s="378"/>
      <c r="C786" s="401"/>
      <c r="D786" s="401"/>
      <c r="E786" s="378"/>
      <c r="F786" s="378"/>
    </row>
    <row r="787" spans="1:6" s="6" customFormat="1">
      <c r="A787" s="378"/>
      <c r="B787" s="378"/>
      <c r="C787" s="401"/>
      <c r="D787" s="401"/>
      <c r="E787" s="378"/>
      <c r="F787" s="378"/>
    </row>
    <row r="788" spans="1:6" s="6" customFormat="1">
      <c r="A788" s="378"/>
      <c r="B788" s="378"/>
      <c r="C788" s="401"/>
      <c r="D788" s="401"/>
      <c r="E788" s="378"/>
      <c r="F788" s="378"/>
    </row>
    <row r="789" spans="1:6" s="6" customFormat="1">
      <c r="A789" s="378"/>
      <c r="B789" s="378"/>
      <c r="C789" s="401"/>
      <c r="D789" s="401"/>
      <c r="E789" s="378"/>
      <c r="F789" s="378"/>
    </row>
    <row r="790" spans="1:6" s="6" customFormat="1">
      <c r="A790" s="378"/>
      <c r="B790" s="378"/>
      <c r="C790" s="401"/>
      <c r="D790" s="401"/>
      <c r="E790" s="378"/>
      <c r="F790" s="378"/>
    </row>
    <row r="791" spans="1:6" s="6" customFormat="1">
      <c r="A791" s="378"/>
      <c r="B791" s="378"/>
      <c r="C791" s="401"/>
      <c r="D791" s="401"/>
      <c r="E791" s="378"/>
      <c r="F791" s="378"/>
    </row>
    <row r="792" spans="1:6" s="6" customFormat="1">
      <c r="A792" s="378"/>
      <c r="B792" s="378"/>
      <c r="C792" s="401"/>
      <c r="D792" s="401"/>
      <c r="E792" s="378"/>
      <c r="F792" s="378"/>
    </row>
    <row r="793" spans="1:6" s="6" customFormat="1">
      <c r="A793" s="378"/>
      <c r="B793" s="378"/>
      <c r="C793" s="401"/>
      <c r="D793" s="401"/>
      <c r="E793" s="378"/>
      <c r="F793" s="378"/>
    </row>
    <row r="794" spans="1:6" s="6" customFormat="1">
      <c r="A794" s="378"/>
      <c r="B794" s="378"/>
      <c r="C794" s="401"/>
      <c r="D794" s="401"/>
      <c r="E794" s="378"/>
      <c r="F794" s="378"/>
    </row>
    <row r="795" spans="1:6" s="6" customFormat="1">
      <c r="A795" s="378"/>
      <c r="B795" s="378"/>
      <c r="C795" s="401"/>
      <c r="D795" s="401"/>
      <c r="E795" s="378"/>
      <c r="F795" s="378"/>
    </row>
    <row r="796" spans="1:6" s="6" customFormat="1">
      <c r="A796" s="378"/>
      <c r="B796" s="378"/>
      <c r="C796" s="401"/>
      <c r="D796" s="401"/>
      <c r="E796" s="378"/>
      <c r="F796" s="378"/>
    </row>
    <row r="797" spans="1:6" s="6" customFormat="1">
      <c r="A797" s="378"/>
      <c r="B797" s="378"/>
      <c r="C797" s="401"/>
      <c r="D797" s="401"/>
      <c r="E797" s="378"/>
      <c r="F797" s="378"/>
    </row>
    <row r="798" spans="1:6" s="6" customFormat="1">
      <c r="A798" s="378"/>
      <c r="B798" s="378"/>
      <c r="C798" s="401"/>
      <c r="D798" s="401"/>
      <c r="E798" s="378"/>
      <c r="F798" s="378"/>
    </row>
    <row r="799" spans="1:6" s="6" customFormat="1">
      <c r="A799" s="378"/>
      <c r="B799" s="378"/>
      <c r="C799" s="401"/>
      <c r="D799" s="401"/>
      <c r="E799" s="378"/>
      <c r="F799" s="378"/>
    </row>
    <row r="800" spans="1:6" s="6" customFormat="1">
      <c r="A800" s="378"/>
      <c r="B800" s="378"/>
      <c r="C800" s="401"/>
      <c r="D800" s="401"/>
      <c r="E800" s="378"/>
      <c r="F800" s="378"/>
    </row>
    <row r="801" spans="1:6" s="6" customFormat="1">
      <c r="A801" s="378"/>
      <c r="B801" s="378"/>
      <c r="C801" s="401"/>
      <c r="D801" s="401"/>
      <c r="E801" s="378"/>
      <c r="F801" s="378"/>
    </row>
    <row r="802" spans="1:6" s="6" customFormat="1">
      <c r="A802" s="378"/>
      <c r="B802" s="378"/>
      <c r="C802" s="401"/>
      <c r="D802" s="401"/>
      <c r="E802" s="378"/>
      <c r="F802" s="378"/>
    </row>
    <row r="803" spans="1:6" s="6" customFormat="1">
      <c r="A803" s="378"/>
      <c r="B803" s="378"/>
      <c r="C803" s="401"/>
      <c r="D803" s="401"/>
      <c r="E803" s="378"/>
      <c r="F803" s="378"/>
    </row>
    <row r="804" spans="1:6" s="6" customFormat="1">
      <c r="A804" s="378"/>
      <c r="B804" s="378"/>
      <c r="C804" s="401"/>
      <c r="D804" s="401"/>
      <c r="E804" s="378"/>
      <c r="F804" s="378"/>
    </row>
    <row r="805" spans="1:6" s="6" customFormat="1">
      <c r="A805" s="378"/>
      <c r="B805" s="378"/>
      <c r="C805" s="401"/>
      <c r="D805" s="401"/>
      <c r="E805" s="378"/>
      <c r="F805" s="378"/>
    </row>
    <row r="806" spans="1:6" s="6" customFormat="1">
      <c r="A806" s="378"/>
      <c r="B806" s="378"/>
      <c r="C806" s="401"/>
      <c r="D806" s="401"/>
      <c r="E806" s="378"/>
      <c r="F806" s="378"/>
    </row>
    <row r="807" spans="1:6" s="6" customFormat="1">
      <c r="A807" s="378"/>
      <c r="B807" s="378"/>
      <c r="C807" s="401"/>
      <c r="D807" s="401"/>
      <c r="E807" s="378"/>
      <c r="F807" s="378"/>
    </row>
    <row r="808" spans="1:6" s="6" customFormat="1">
      <c r="A808" s="378"/>
      <c r="B808" s="378"/>
      <c r="C808" s="401"/>
      <c r="D808" s="401"/>
      <c r="E808" s="378"/>
      <c r="F808" s="378"/>
    </row>
    <row r="809" spans="1:6" s="6" customFormat="1">
      <c r="A809" s="378"/>
      <c r="B809" s="378"/>
      <c r="C809" s="401"/>
      <c r="D809" s="401"/>
      <c r="E809" s="378"/>
      <c r="F809" s="378"/>
    </row>
    <row r="810" spans="1:6" s="6" customFormat="1">
      <c r="A810" s="378"/>
      <c r="B810" s="378"/>
      <c r="C810" s="401"/>
      <c r="D810" s="401"/>
      <c r="E810" s="378"/>
      <c r="F810" s="378"/>
    </row>
    <row r="811" spans="1:6" s="6" customFormat="1">
      <c r="A811" s="378"/>
      <c r="B811" s="378"/>
      <c r="C811" s="401"/>
      <c r="D811" s="401"/>
      <c r="E811" s="378"/>
      <c r="F811" s="378"/>
    </row>
    <row r="812" spans="1:6" s="6" customFormat="1">
      <c r="A812" s="378"/>
      <c r="B812" s="378"/>
      <c r="C812" s="401"/>
      <c r="D812" s="401"/>
      <c r="E812" s="378"/>
      <c r="F812" s="378"/>
    </row>
    <row r="813" spans="1:6" s="6" customFormat="1">
      <c r="A813" s="378"/>
      <c r="B813" s="378"/>
      <c r="C813" s="401"/>
      <c r="D813" s="401"/>
      <c r="E813" s="378"/>
      <c r="F813" s="378"/>
    </row>
    <row r="814" spans="1:6" s="6" customFormat="1">
      <c r="A814" s="378"/>
      <c r="B814" s="378"/>
      <c r="C814" s="401"/>
      <c r="D814" s="401"/>
      <c r="E814" s="378"/>
      <c r="F814" s="378"/>
    </row>
    <row r="815" spans="1:6" s="6" customFormat="1">
      <c r="A815" s="378"/>
      <c r="B815" s="378"/>
      <c r="C815" s="401"/>
      <c r="D815" s="401"/>
      <c r="E815" s="378"/>
      <c r="F815" s="378"/>
    </row>
    <row r="816" spans="1:6" s="6" customFormat="1">
      <c r="A816" s="378"/>
      <c r="B816" s="378"/>
      <c r="C816" s="401"/>
      <c r="D816" s="401"/>
      <c r="E816" s="378"/>
      <c r="F816" s="378"/>
    </row>
    <row r="817" spans="1:6" s="6" customFormat="1">
      <c r="A817" s="378"/>
      <c r="B817" s="378"/>
      <c r="C817" s="401"/>
      <c r="D817" s="401"/>
      <c r="E817" s="378"/>
      <c r="F817" s="378"/>
    </row>
    <row r="818" spans="1:6" s="6" customFormat="1">
      <c r="A818" s="378"/>
      <c r="B818" s="378"/>
      <c r="C818" s="401"/>
      <c r="D818" s="401"/>
      <c r="E818" s="378"/>
      <c r="F818" s="378"/>
    </row>
    <row r="819" spans="1:6" s="6" customFormat="1">
      <c r="A819" s="378"/>
      <c r="B819" s="378"/>
      <c r="C819" s="401"/>
      <c r="D819" s="401"/>
      <c r="E819" s="378"/>
      <c r="F819" s="378"/>
    </row>
    <row r="820" spans="1:6" s="6" customFormat="1">
      <c r="A820" s="378"/>
      <c r="B820" s="378"/>
      <c r="C820" s="401"/>
      <c r="D820" s="401"/>
      <c r="E820" s="378"/>
      <c r="F820" s="378"/>
    </row>
    <row r="821" spans="1:6" s="6" customFormat="1">
      <c r="A821" s="378"/>
      <c r="B821" s="378"/>
      <c r="C821" s="401"/>
      <c r="D821" s="401"/>
      <c r="E821" s="378"/>
      <c r="F821" s="378"/>
    </row>
    <row r="822" spans="1:6" s="6" customFormat="1">
      <c r="A822" s="378"/>
      <c r="B822" s="378"/>
      <c r="C822" s="401"/>
      <c r="D822" s="401"/>
      <c r="E822" s="378"/>
      <c r="F822" s="378"/>
    </row>
    <row r="823" spans="1:6" s="6" customFormat="1">
      <c r="A823" s="378"/>
      <c r="B823" s="378"/>
      <c r="C823" s="401"/>
      <c r="D823" s="401"/>
      <c r="E823" s="378"/>
      <c r="F823" s="378"/>
    </row>
    <row r="824" spans="1:6" s="6" customFormat="1">
      <c r="A824" s="378"/>
      <c r="B824" s="378"/>
      <c r="C824" s="401"/>
      <c r="D824" s="401"/>
      <c r="E824" s="378"/>
      <c r="F824" s="378"/>
    </row>
    <row r="825" spans="1:6" s="6" customFormat="1">
      <c r="A825" s="378"/>
      <c r="B825" s="378"/>
      <c r="C825" s="401"/>
      <c r="D825" s="401"/>
      <c r="E825" s="378"/>
      <c r="F825" s="378"/>
    </row>
    <row r="826" spans="1:6" s="6" customFormat="1">
      <c r="A826" s="378"/>
      <c r="B826" s="378"/>
      <c r="C826" s="401"/>
      <c r="D826" s="401"/>
      <c r="E826" s="378"/>
      <c r="F826" s="378"/>
    </row>
    <row r="827" spans="1:6" s="6" customFormat="1">
      <c r="A827" s="378"/>
      <c r="B827" s="378"/>
      <c r="C827" s="401"/>
      <c r="D827" s="401"/>
      <c r="E827" s="378"/>
      <c r="F827" s="378"/>
    </row>
    <row r="828" spans="1:6" s="6" customFormat="1">
      <c r="A828" s="378"/>
      <c r="B828" s="378"/>
      <c r="C828" s="401"/>
      <c r="D828" s="401"/>
      <c r="E828" s="378"/>
      <c r="F828" s="378"/>
    </row>
    <row r="829" spans="1:6" s="6" customFormat="1">
      <c r="A829" s="378"/>
      <c r="B829" s="378"/>
      <c r="C829" s="401"/>
      <c r="D829" s="401"/>
      <c r="E829" s="378"/>
      <c r="F829" s="378"/>
    </row>
    <row r="830" spans="1:6" s="6" customFormat="1">
      <c r="A830" s="378"/>
      <c r="B830" s="378"/>
      <c r="C830" s="401"/>
      <c r="D830" s="401"/>
      <c r="E830" s="378"/>
      <c r="F830" s="378"/>
    </row>
    <row r="831" spans="1:6" s="6" customFormat="1">
      <c r="A831" s="378"/>
      <c r="B831" s="378"/>
      <c r="C831" s="401"/>
      <c r="D831" s="401"/>
      <c r="E831" s="378"/>
      <c r="F831" s="378"/>
    </row>
    <row r="832" spans="1:6" s="6" customFormat="1">
      <c r="A832" s="378"/>
      <c r="B832" s="378"/>
      <c r="C832" s="401"/>
      <c r="D832" s="401"/>
      <c r="E832" s="378"/>
      <c r="F832" s="378"/>
    </row>
    <row r="833" spans="1:6" s="6" customFormat="1">
      <c r="A833" s="378"/>
      <c r="B833" s="378"/>
      <c r="C833" s="401"/>
      <c r="D833" s="401"/>
      <c r="E833" s="378"/>
      <c r="F833" s="378"/>
    </row>
    <row r="834" spans="1:6" s="6" customFormat="1">
      <c r="A834" s="378"/>
      <c r="B834" s="378"/>
      <c r="C834" s="401"/>
      <c r="D834" s="401"/>
      <c r="E834" s="378"/>
      <c r="F834" s="378"/>
    </row>
    <row r="835" spans="1:6" s="6" customFormat="1">
      <c r="A835" s="378"/>
      <c r="B835" s="378"/>
      <c r="C835" s="401"/>
      <c r="D835" s="401"/>
      <c r="E835" s="378"/>
      <c r="F835" s="378"/>
    </row>
    <row r="836" spans="1:6" s="6" customFormat="1">
      <c r="A836" s="378"/>
      <c r="B836" s="378"/>
      <c r="C836" s="401"/>
      <c r="D836" s="401"/>
      <c r="E836" s="378"/>
      <c r="F836" s="378"/>
    </row>
    <row r="837" spans="1:6" s="6" customFormat="1">
      <c r="A837" s="378"/>
      <c r="B837" s="378"/>
      <c r="C837" s="401"/>
      <c r="D837" s="401"/>
      <c r="E837" s="378"/>
      <c r="F837" s="378"/>
    </row>
    <row r="838" spans="1:6" s="6" customFormat="1">
      <c r="A838" s="378"/>
      <c r="B838" s="378"/>
      <c r="C838" s="401"/>
      <c r="D838" s="401"/>
      <c r="E838" s="378"/>
      <c r="F838" s="378"/>
    </row>
    <row r="839" spans="1:6" s="6" customFormat="1">
      <c r="A839" s="378"/>
      <c r="B839" s="378"/>
      <c r="C839" s="401"/>
      <c r="D839" s="401"/>
      <c r="E839" s="378"/>
      <c r="F839" s="378"/>
    </row>
    <row r="840" spans="1:6" s="6" customFormat="1">
      <c r="A840" s="378"/>
      <c r="B840" s="378"/>
      <c r="C840" s="401"/>
      <c r="D840" s="401"/>
      <c r="E840" s="378"/>
      <c r="F840" s="378"/>
    </row>
    <row r="841" spans="1:6" s="6" customFormat="1">
      <c r="A841" s="378"/>
      <c r="B841" s="378"/>
      <c r="C841" s="401"/>
      <c r="D841" s="401"/>
      <c r="E841" s="378"/>
      <c r="F841" s="378"/>
    </row>
    <row r="842" spans="1:6" s="6" customFormat="1">
      <c r="A842" s="378"/>
      <c r="B842" s="378"/>
      <c r="C842" s="401"/>
      <c r="D842" s="401"/>
      <c r="E842" s="378"/>
      <c r="F842" s="378"/>
    </row>
    <row r="843" spans="1:6" s="6" customFormat="1">
      <c r="A843" s="378"/>
      <c r="B843" s="378"/>
      <c r="C843" s="401"/>
      <c r="D843" s="401"/>
      <c r="E843" s="378"/>
      <c r="F843" s="378"/>
    </row>
    <row r="844" spans="1:6" s="6" customFormat="1">
      <c r="A844" s="378"/>
      <c r="B844" s="378"/>
      <c r="C844" s="401"/>
      <c r="D844" s="401"/>
      <c r="E844" s="378"/>
      <c r="F844" s="378"/>
    </row>
    <row r="845" spans="1:6" s="6" customFormat="1">
      <c r="A845" s="378"/>
      <c r="B845" s="378"/>
      <c r="C845" s="401"/>
      <c r="D845" s="401"/>
      <c r="E845" s="378"/>
      <c r="F845" s="378"/>
    </row>
    <row r="846" spans="1:6" s="6" customFormat="1">
      <c r="A846" s="378"/>
      <c r="B846" s="378"/>
      <c r="C846" s="401"/>
      <c r="D846" s="401"/>
      <c r="E846" s="378"/>
      <c r="F846" s="378"/>
    </row>
    <row r="847" spans="1:6" s="6" customFormat="1">
      <c r="A847" s="378"/>
      <c r="B847" s="378"/>
      <c r="C847" s="401"/>
      <c r="D847" s="401"/>
      <c r="E847" s="378"/>
      <c r="F847" s="378"/>
    </row>
    <row r="848" spans="1:6" s="6" customFormat="1">
      <c r="A848" s="378"/>
      <c r="B848" s="378"/>
      <c r="C848" s="401"/>
      <c r="D848" s="401"/>
      <c r="E848" s="378"/>
      <c r="F848" s="378"/>
    </row>
    <row r="849" spans="1:6" s="6" customFormat="1">
      <c r="A849" s="378"/>
      <c r="B849" s="378"/>
      <c r="C849" s="401"/>
      <c r="D849" s="401"/>
      <c r="E849" s="378"/>
      <c r="F849" s="378"/>
    </row>
    <row r="850" spans="1:6" s="6" customFormat="1">
      <c r="A850" s="378"/>
      <c r="B850" s="378"/>
      <c r="C850" s="401"/>
      <c r="D850" s="401"/>
      <c r="E850" s="378"/>
      <c r="F850" s="378"/>
    </row>
    <row r="851" spans="1:6" s="6" customFormat="1">
      <c r="A851" s="378"/>
      <c r="B851" s="378"/>
      <c r="C851" s="401"/>
      <c r="D851" s="401"/>
      <c r="E851" s="378"/>
      <c r="F851" s="378"/>
    </row>
    <row r="852" spans="1:6" s="6" customFormat="1">
      <c r="A852" s="378"/>
      <c r="B852" s="378"/>
      <c r="C852" s="401"/>
      <c r="D852" s="401"/>
      <c r="E852" s="378"/>
      <c r="F852" s="378"/>
    </row>
    <row r="853" spans="1:6" s="6" customFormat="1">
      <c r="A853" s="378"/>
      <c r="B853" s="378"/>
      <c r="C853" s="401"/>
      <c r="D853" s="401"/>
      <c r="E853" s="378"/>
      <c r="F853" s="378"/>
    </row>
    <row r="854" spans="1:6" s="6" customFormat="1">
      <c r="A854" s="378"/>
      <c r="B854" s="378"/>
      <c r="C854" s="401"/>
      <c r="D854" s="401"/>
      <c r="E854" s="378"/>
      <c r="F854" s="378"/>
    </row>
    <row r="855" spans="1:6" s="6" customFormat="1">
      <c r="A855" s="378"/>
      <c r="B855" s="378"/>
      <c r="C855" s="401"/>
      <c r="D855" s="401"/>
      <c r="E855" s="378"/>
      <c r="F855" s="378"/>
    </row>
    <row r="856" spans="1:6" s="6" customFormat="1">
      <c r="A856" s="378"/>
      <c r="B856" s="378"/>
      <c r="C856" s="401"/>
      <c r="D856" s="401"/>
      <c r="E856" s="378"/>
      <c r="F856" s="378"/>
    </row>
    <row r="857" spans="1:6" s="6" customFormat="1">
      <c r="A857" s="378"/>
      <c r="B857" s="378"/>
      <c r="C857" s="401"/>
      <c r="D857" s="401"/>
      <c r="E857" s="378"/>
      <c r="F857" s="378"/>
    </row>
    <row r="858" spans="1:6" s="6" customFormat="1">
      <c r="A858" s="378"/>
      <c r="B858" s="378"/>
      <c r="C858" s="401"/>
      <c r="D858" s="401"/>
      <c r="E858" s="378"/>
      <c r="F858" s="378"/>
    </row>
    <row r="859" spans="1:6" s="6" customFormat="1">
      <c r="A859" s="378"/>
      <c r="B859" s="378"/>
      <c r="C859" s="401"/>
      <c r="D859" s="401"/>
      <c r="E859" s="378"/>
      <c r="F859" s="378"/>
    </row>
    <row r="860" spans="1:6" s="6" customFormat="1">
      <c r="A860" s="378"/>
      <c r="B860" s="378"/>
      <c r="C860" s="401"/>
      <c r="D860" s="401"/>
      <c r="E860" s="378"/>
      <c r="F860" s="378"/>
    </row>
    <row r="861" spans="1:6" s="6" customFormat="1">
      <c r="A861" s="378"/>
      <c r="B861" s="378"/>
      <c r="C861" s="401"/>
      <c r="D861" s="401"/>
      <c r="E861" s="378"/>
      <c r="F861" s="378"/>
    </row>
    <row r="862" spans="1:6" s="6" customFormat="1">
      <c r="A862" s="378"/>
      <c r="B862" s="378"/>
      <c r="C862" s="401"/>
      <c r="D862" s="401"/>
      <c r="E862" s="378"/>
      <c r="F862" s="378"/>
    </row>
    <row r="863" spans="1:6" s="6" customFormat="1">
      <c r="A863" s="378"/>
      <c r="B863" s="378"/>
      <c r="C863" s="401"/>
      <c r="D863" s="401"/>
      <c r="E863" s="378"/>
      <c r="F863" s="378"/>
    </row>
    <row r="864" spans="1:6" s="6" customFormat="1">
      <c r="A864" s="378"/>
      <c r="B864" s="378"/>
      <c r="C864" s="401"/>
      <c r="D864" s="401"/>
      <c r="E864" s="378"/>
      <c r="F864" s="378"/>
    </row>
    <row r="865" spans="1:6" s="6" customFormat="1">
      <c r="A865" s="378"/>
      <c r="B865" s="378"/>
      <c r="C865" s="401"/>
      <c r="D865" s="401"/>
      <c r="E865" s="378"/>
      <c r="F865" s="378"/>
    </row>
    <row r="866" spans="1:6" s="6" customFormat="1">
      <c r="A866" s="378"/>
      <c r="B866" s="378"/>
      <c r="C866" s="401"/>
      <c r="D866" s="401"/>
      <c r="E866" s="378"/>
      <c r="F866" s="378"/>
    </row>
    <row r="867" spans="1:6" s="6" customFormat="1">
      <c r="A867" s="378"/>
      <c r="B867" s="378"/>
      <c r="C867" s="401"/>
      <c r="D867" s="401"/>
      <c r="E867" s="378"/>
      <c r="F867" s="378"/>
    </row>
    <row r="868" spans="1:6" s="6" customFormat="1">
      <c r="A868" s="378"/>
      <c r="B868" s="378"/>
      <c r="C868" s="401"/>
      <c r="D868" s="401"/>
      <c r="E868" s="378"/>
      <c r="F868" s="378"/>
    </row>
    <row r="869" spans="1:6" s="6" customFormat="1">
      <c r="A869" s="378"/>
      <c r="B869" s="378"/>
      <c r="C869" s="401"/>
      <c r="D869" s="401"/>
      <c r="E869" s="378"/>
      <c r="F869" s="378"/>
    </row>
    <row r="870" spans="1:6" s="6" customFormat="1">
      <c r="A870" s="378"/>
      <c r="B870" s="378"/>
      <c r="C870" s="401"/>
      <c r="D870" s="401"/>
      <c r="E870" s="378"/>
      <c r="F870" s="378"/>
    </row>
    <row r="871" spans="1:6" s="6" customFormat="1">
      <c r="A871" s="378"/>
      <c r="B871" s="378"/>
      <c r="C871" s="401"/>
      <c r="D871" s="401"/>
      <c r="E871" s="378"/>
      <c r="F871" s="378"/>
    </row>
    <row r="872" spans="1:6" s="6" customFormat="1">
      <c r="A872" s="378"/>
      <c r="B872" s="378"/>
      <c r="C872" s="401"/>
      <c r="D872" s="401"/>
      <c r="E872" s="378"/>
      <c r="F872" s="378"/>
    </row>
    <row r="873" spans="1:6" s="6" customFormat="1">
      <c r="A873" s="378"/>
      <c r="B873" s="378"/>
      <c r="C873" s="401"/>
      <c r="D873" s="401"/>
      <c r="E873" s="378"/>
      <c r="F873" s="378"/>
    </row>
    <row r="874" spans="1:6" s="6" customFormat="1">
      <c r="A874" s="378"/>
      <c r="B874" s="378"/>
      <c r="C874" s="401"/>
      <c r="D874" s="401"/>
      <c r="E874" s="378"/>
      <c r="F874" s="378"/>
    </row>
    <row r="875" spans="1:6" s="6" customFormat="1">
      <c r="A875" s="378"/>
      <c r="B875" s="378"/>
      <c r="C875" s="401"/>
      <c r="D875" s="401"/>
      <c r="E875" s="378"/>
      <c r="F875" s="378"/>
    </row>
    <row r="876" spans="1:6" s="6" customFormat="1">
      <c r="A876" s="378"/>
      <c r="B876" s="378"/>
      <c r="C876" s="401"/>
      <c r="D876" s="401"/>
      <c r="E876" s="378"/>
      <c r="F876" s="378"/>
    </row>
    <row r="877" spans="1:6" s="6" customFormat="1">
      <c r="A877" s="378"/>
      <c r="B877" s="378"/>
      <c r="C877" s="401"/>
      <c r="D877" s="401"/>
      <c r="E877" s="378"/>
      <c r="F877" s="378"/>
    </row>
    <row r="878" spans="1:6" s="6" customFormat="1">
      <c r="A878" s="378"/>
      <c r="B878" s="378"/>
      <c r="C878" s="401"/>
      <c r="D878" s="401"/>
      <c r="E878" s="378"/>
      <c r="F878" s="378"/>
    </row>
    <row r="879" spans="1:6" s="6" customFormat="1">
      <c r="A879" s="378"/>
      <c r="B879" s="378"/>
      <c r="C879" s="401"/>
      <c r="D879" s="401"/>
      <c r="E879" s="378"/>
      <c r="F879" s="378"/>
    </row>
    <row r="880" spans="1:6" s="6" customFormat="1">
      <c r="A880" s="378"/>
      <c r="B880" s="378"/>
      <c r="C880" s="401"/>
      <c r="D880" s="401"/>
      <c r="E880" s="378"/>
      <c r="F880" s="378"/>
    </row>
    <row r="881" spans="1:6" s="6" customFormat="1">
      <c r="A881" s="378"/>
      <c r="B881" s="378"/>
      <c r="C881" s="401"/>
      <c r="D881" s="401"/>
      <c r="E881" s="378"/>
      <c r="F881" s="378"/>
    </row>
    <row r="882" spans="1:6" s="6" customFormat="1">
      <c r="A882" s="378"/>
      <c r="B882" s="378"/>
      <c r="C882" s="401"/>
      <c r="D882" s="401"/>
      <c r="E882" s="378"/>
      <c r="F882" s="378"/>
    </row>
    <row r="883" spans="1:6" s="6" customFormat="1">
      <c r="A883" s="378"/>
      <c r="B883" s="378"/>
      <c r="C883" s="401"/>
      <c r="D883" s="401"/>
      <c r="E883" s="378"/>
      <c r="F883" s="378"/>
    </row>
    <row r="884" spans="1:6" s="6" customFormat="1">
      <c r="A884" s="378"/>
      <c r="B884" s="378"/>
      <c r="C884" s="401"/>
      <c r="D884" s="401"/>
      <c r="E884" s="378"/>
      <c r="F884" s="378"/>
    </row>
    <row r="885" spans="1:6" s="6" customFormat="1">
      <c r="A885" s="378"/>
      <c r="B885" s="378"/>
      <c r="C885" s="401"/>
      <c r="D885" s="401"/>
      <c r="E885" s="378"/>
      <c r="F885" s="378"/>
    </row>
    <row r="886" spans="1:6" s="6" customFormat="1">
      <c r="A886" s="378"/>
      <c r="B886" s="378"/>
      <c r="C886" s="401"/>
      <c r="D886" s="401"/>
      <c r="E886" s="378"/>
      <c r="F886" s="378"/>
    </row>
    <row r="887" spans="1:6" s="6" customFormat="1">
      <c r="A887" s="378"/>
      <c r="B887" s="378"/>
      <c r="C887" s="401"/>
      <c r="D887" s="401"/>
      <c r="E887" s="378"/>
      <c r="F887" s="378"/>
    </row>
    <row r="888" spans="1:6" s="6" customFormat="1">
      <c r="A888" s="378"/>
      <c r="B888" s="378"/>
      <c r="C888" s="401"/>
      <c r="D888" s="401"/>
      <c r="E888" s="378"/>
      <c r="F888" s="378"/>
    </row>
    <row r="889" spans="1:6" s="6" customFormat="1">
      <c r="A889" s="378"/>
      <c r="B889" s="378"/>
      <c r="C889" s="401"/>
      <c r="D889" s="401"/>
      <c r="E889" s="378"/>
      <c r="F889" s="378"/>
    </row>
    <row r="890" spans="1:6" s="6" customFormat="1">
      <c r="A890" s="378"/>
      <c r="B890" s="378"/>
      <c r="C890" s="401"/>
      <c r="D890" s="401"/>
      <c r="E890" s="378"/>
      <c r="F890" s="378"/>
    </row>
    <row r="891" spans="1:6" s="6" customFormat="1">
      <c r="A891" s="378"/>
      <c r="B891" s="378"/>
      <c r="C891" s="401"/>
      <c r="D891" s="401"/>
      <c r="E891" s="378"/>
      <c r="F891" s="378"/>
    </row>
    <row r="892" spans="1:6" s="6" customFormat="1">
      <c r="A892" s="378"/>
      <c r="B892" s="378"/>
      <c r="C892" s="401"/>
      <c r="D892" s="401"/>
      <c r="E892" s="378"/>
      <c r="F892" s="378"/>
    </row>
    <row r="893" spans="1:6" s="6" customFormat="1">
      <c r="A893" s="378"/>
      <c r="B893" s="378"/>
      <c r="C893" s="401"/>
      <c r="D893" s="401"/>
      <c r="E893" s="378"/>
      <c r="F893" s="378"/>
    </row>
    <row r="894" spans="1:6" s="6" customFormat="1">
      <c r="A894" s="378"/>
      <c r="B894" s="378"/>
      <c r="C894" s="401"/>
      <c r="D894" s="401"/>
      <c r="E894" s="378"/>
      <c r="F894" s="378"/>
    </row>
    <row r="895" spans="1:6" s="6" customFormat="1">
      <c r="A895" s="378"/>
      <c r="B895" s="378"/>
      <c r="C895" s="401"/>
      <c r="D895" s="401"/>
      <c r="E895" s="378"/>
      <c r="F895" s="378"/>
    </row>
    <row r="896" spans="1:6" s="6" customFormat="1">
      <c r="A896" s="378"/>
      <c r="B896" s="378"/>
      <c r="C896" s="401"/>
      <c r="D896" s="401"/>
      <c r="E896" s="378"/>
      <c r="F896" s="378"/>
    </row>
    <row r="897" spans="1:6" s="6" customFormat="1">
      <c r="A897" s="378"/>
      <c r="B897" s="378"/>
      <c r="C897" s="401"/>
      <c r="D897" s="401"/>
      <c r="E897" s="378"/>
      <c r="F897" s="378"/>
    </row>
    <row r="898" spans="1:6" s="6" customFormat="1">
      <c r="A898" s="378"/>
      <c r="B898" s="378"/>
      <c r="C898" s="401"/>
      <c r="D898" s="401"/>
      <c r="E898" s="378"/>
      <c r="F898" s="378"/>
    </row>
    <row r="899" spans="1:6" s="6" customFormat="1">
      <c r="A899" s="378"/>
      <c r="B899" s="378"/>
      <c r="C899" s="401"/>
      <c r="D899" s="401"/>
      <c r="E899" s="378"/>
      <c r="F899" s="378"/>
    </row>
    <row r="900" spans="1:6" s="6" customFormat="1">
      <c r="A900" s="378"/>
      <c r="B900" s="378"/>
      <c r="C900" s="401"/>
      <c r="D900" s="401"/>
      <c r="E900" s="378"/>
      <c r="F900" s="378"/>
    </row>
    <row r="901" spans="1:6" s="6" customFormat="1">
      <c r="A901" s="378"/>
      <c r="B901" s="378"/>
      <c r="C901" s="401"/>
      <c r="D901" s="401"/>
      <c r="E901" s="378"/>
      <c r="F901" s="378"/>
    </row>
    <row r="902" spans="1:6" s="6" customFormat="1">
      <c r="A902" s="378"/>
      <c r="B902" s="378"/>
      <c r="C902" s="401"/>
      <c r="D902" s="401"/>
      <c r="E902" s="378"/>
      <c r="F902" s="378"/>
    </row>
    <row r="903" spans="1:6" s="6" customFormat="1">
      <c r="A903" s="378"/>
      <c r="B903" s="378"/>
      <c r="C903" s="401"/>
      <c r="D903" s="401"/>
      <c r="E903" s="378"/>
      <c r="F903" s="378"/>
    </row>
    <row r="904" spans="1:6" s="6" customFormat="1">
      <c r="A904" s="378"/>
      <c r="B904" s="378"/>
      <c r="C904" s="401"/>
      <c r="D904" s="401"/>
      <c r="E904" s="378"/>
      <c r="F904" s="378"/>
    </row>
    <row r="905" spans="1:6" s="6" customFormat="1">
      <c r="A905" s="378"/>
      <c r="B905" s="378"/>
      <c r="C905" s="401"/>
      <c r="D905" s="401"/>
      <c r="E905" s="378"/>
      <c r="F905" s="378"/>
    </row>
    <row r="906" spans="1:6" s="6" customFormat="1">
      <c r="A906" s="378"/>
      <c r="B906" s="378"/>
      <c r="C906" s="401"/>
      <c r="D906" s="401"/>
      <c r="E906" s="378"/>
      <c r="F906" s="378"/>
    </row>
  </sheetData>
  <mergeCells count="7">
    <mergeCell ref="A1:F1"/>
    <mergeCell ref="A2:F2"/>
    <mergeCell ref="A5:A6"/>
    <mergeCell ref="E4:F4"/>
    <mergeCell ref="E5:F5"/>
    <mergeCell ref="D5:D6"/>
    <mergeCell ref="C5:C6"/>
  </mergeCells>
  <phoneticPr fontId="4" type="noConversion"/>
  <pageMargins left="0.25" right="0.25" top="0.75" bottom="0.75" header="0.3" footer="0.3"/>
  <pageSetup paperSize="9" scale="95" firstPageNumber="14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45"/>
  <sheetViews>
    <sheetView workbookViewId="0">
      <selection activeCell="B37" sqref="B37"/>
    </sheetView>
  </sheetViews>
  <sheetFormatPr defaultColWidth="9.109375" defaultRowHeight="13.2"/>
  <cols>
    <col min="1" max="1" width="5.5546875" style="43" customWidth="1"/>
    <col min="2" max="2" width="39" style="43" customWidth="1"/>
    <col min="3" max="3" width="14.109375" style="43" customWidth="1"/>
    <col min="4" max="4" width="13" style="43" customWidth="1"/>
    <col min="5" max="5" width="13.44140625" style="43" customWidth="1"/>
    <col min="6" max="6" width="11.109375" style="43" customWidth="1"/>
    <col min="7" max="16384" width="9.109375" style="1"/>
  </cols>
  <sheetData>
    <row r="2" spans="1:6" ht="17.399999999999999">
      <c r="A2" s="587" t="s">
        <v>139</v>
      </c>
      <c r="B2" s="587"/>
      <c r="C2" s="587"/>
      <c r="D2" s="587"/>
      <c r="E2" s="587"/>
    </row>
    <row r="4" spans="1:6" ht="29.25" customHeight="1">
      <c r="A4" s="623" t="s">
        <v>233</v>
      </c>
      <c r="B4" s="623"/>
      <c r="C4" s="623"/>
      <c r="D4" s="623"/>
      <c r="E4" s="623"/>
    </row>
    <row r="5" spans="1:6" ht="13.8" thickBot="1">
      <c r="E5" s="131" t="s">
        <v>454</v>
      </c>
    </row>
    <row r="6" spans="1:6" ht="30" customHeight="1" thickBot="1">
      <c r="A6" s="626" t="s">
        <v>159</v>
      </c>
      <c r="B6" s="626"/>
      <c r="C6" s="624" t="s">
        <v>183</v>
      </c>
      <c r="D6" s="628" t="s">
        <v>137</v>
      </c>
      <c r="E6" s="629"/>
    </row>
    <row r="7" spans="1:6" ht="27" thickBot="1">
      <c r="A7" s="627"/>
      <c r="B7" s="627"/>
      <c r="C7" s="625"/>
      <c r="D7" s="403" t="s">
        <v>170</v>
      </c>
      <c r="E7" s="403" t="s">
        <v>53</v>
      </c>
    </row>
    <row r="8" spans="1:6" ht="13.8" thickBot="1">
      <c r="A8" s="404">
        <v>1</v>
      </c>
      <c r="B8" s="404">
        <v>2</v>
      </c>
      <c r="C8" s="404">
        <v>3</v>
      </c>
      <c r="D8" s="405">
        <v>4</v>
      </c>
      <c r="E8" s="405">
        <v>5</v>
      </c>
    </row>
    <row r="9" spans="1:6" ht="30" customHeight="1" thickBot="1">
      <c r="A9" s="406">
        <v>8000</v>
      </c>
      <c r="B9" s="407" t="s">
        <v>108</v>
      </c>
      <c r="C9" s="408"/>
      <c r="D9" s="409"/>
      <c r="E9" s="409"/>
    </row>
    <row r="12" spans="1:6" ht="17.399999999999999">
      <c r="A12" s="587" t="s">
        <v>328</v>
      </c>
      <c r="B12" s="587"/>
      <c r="C12" s="587"/>
      <c r="D12" s="587"/>
      <c r="E12" s="587"/>
      <c r="F12" s="587"/>
    </row>
    <row r="13" spans="1:6" ht="15">
      <c r="B13" s="410"/>
    </row>
    <row r="14" spans="1:6" ht="30" customHeight="1">
      <c r="A14" s="623" t="s">
        <v>109</v>
      </c>
      <c r="B14" s="623"/>
      <c r="C14" s="623"/>
      <c r="D14" s="623"/>
      <c r="E14" s="623"/>
      <c r="F14" s="623"/>
    </row>
    <row r="15" spans="1:6" ht="14.25" customHeight="1" thickBot="1">
      <c r="E15" s="131" t="s">
        <v>228</v>
      </c>
    </row>
    <row r="16" spans="1:6" ht="40.200000000000003" thickBot="1">
      <c r="A16" s="411" t="s">
        <v>72</v>
      </c>
      <c r="B16" s="412" t="s">
        <v>73</v>
      </c>
      <c r="C16" s="413"/>
      <c r="D16" s="624" t="s">
        <v>232</v>
      </c>
      <c r="E16" s="414" t="s">
        <v>330</v>
      </c>
      <c r="F16" s="415"/>
    </row>
    <row r="17" spans="1:6" ht="27" thickBot="1">
      <c r="A17" s="416"/>
      <c r="B17" s="417" t="s">
        <v>74</v>
      </c>
      <c r="C17" s="418" t="s">
        <v>75</v>
      </c>
      <c r="D17" s="625"/>
      <c r="E17" s="403" t="s">
        <v>224</v>
      </c>
      <c r="F17" s="403" t="s">
        <v>225</v>
      </c>
    </row>
    <row r="18" spans="1:6" ht="13.8" thickBot="1">
      <c r="A18" s="404">
        <v>1</v>
      </c>
      <c r="B18" s="404">
        <v>2</v>
      </c>
      <c r="C18" s="404" t="s">
        <v>76</v>
      </c>
      <c r="D18" s="404">
        <v>4</v>
      </c>
      <c r="E18" s="404">
        <v>5</v>
      </c>
      <c r="F18" s="404">
        <v>6</v>
      </c>
    </row>
    <row r="19" spans="1:6" s="2" customFormat="1" ht="35.4" thickBot="1">
      <c r="A19" s="419">
        <v>8010</v>
      </c>
      <c r="B19" s="420" t="s">
        <v>986</v>
      </c>
      <c r="C19" s="421"/>
      <c r="D19" s="422"/>
      <c r="E19" s="423"/>
      <c r="F19" s="422"/>
    </row>
    <row r="20" spans="1:6" s="2" customFormat="1" ht="13.8" thickBot="1">
      <c r="A20" s="424"/>
      <c r="B20" s="425" t="s">
        <v>137</v>
      </c>
      <c r="C20" s="426"/>
      <c r="D20" s="427"/>
      <c r="E20" s="428"/>
      <c r="F20" s="429"/>
    </row>
    <row r="21" spans="1:6" ht="24" thickBot="1">
      <c r="A21" s="430">
        <v>8100</v>
      </c>
      <c r="B21" s="431" t="s">
        <v>987</v>
      </c>
      <c r="C21" s="432"/>
      <c r="D21" s="433"/>
      <c r="E21" s="423"/>
      <c r="F21" s="422"/>
    </row>
    <row r="22" spans="1:6">
      <c r="A22" s="430"/>
      <c r="B22" s="434" t="s">
        <v>137</v>
      </c>
      <c r="C22" s="432"/>
      <c r="D22" s="427"/>
      <c r="E22" s="428"/>
      <c r="F22" s="429"/>
    </row>
    <row r="23" spans="1:6" ht="24" customHeight="1">
      <c r="A23" s="435">
        <v>8110</v>
      </c>
      <c r="B23" s="436" t="s">
        <v>988</v>
      </c>
      <c r="C23" s="432"/>
      <c r="D23" s="437">
        <f>E23+F23</f>
        <v>0</v>
      </c>
      <c r="E23" s="438">
        <f>E29</f>
        <v>0</v>
      </c>
      <c r="F23" s="439">
        <f>F25+F29</f>
        <v>0</v>
      </c>
    </row>
    <row r="24" spans="1:6" ht="11.25" customHeight="1">
      <c r="A24" s="435"/>
      <c r="B24" s="440" t="s">
        <v>137</v>
      </c>
      <c r="C24" s="432"/>
      <c r="D24" s="437"/>
      <c r="E24" s="438"/>
      <c r="F24" s="439"/>
    </row>
    <row r="25" spans="1:6" ht="46.2">
      <c r="A25" s="435">
        <v>8111</v>
      </c>
      <c r="B25" s="441" t="s">
        <v>206</v>
      </c>
      <c r="C25" s="432"/>
      <c r="D25" s="442">
        <f>F25</f>
        <v>0</v>
      </c>
      <c r="E25" s="443" t="s">
        <v>248</v>
      </c>
      <c r="F25" s="444">
        <f>F27+F28</f>
        <v>0</v>
      </c>
    </row>
    <row r="26" spans="1:6">
      <c r="A26" s="435"/>
      <c r="B26" s="445" t="s">
        <v>154</v>
      </c>
      <c r="C26" s="432"/>
      <c r="D26" s="442"/>
      <c r="E26" s="443"/>
      <c r="F26" s="444"/>
    </row>
    <row r="27" spans="1:6">
      <c r="A27" s="435">
        <v>8112</v>
      </c>
      <c r="B27" s="446" t="s">
        <v>144</v>
      </c>
      <c r="C27" s="447" t="s">
        <v>174</v>
      </c>
      <c r="D27" s="442">
        <f>F27</f>
        <v>0</v>
      </c>
      <c r="E27" s="443" t="s">
        <v>248</v>
      </c>
      <c r="F27" s="444"/>
    </row>
    <row r="28" spans="1:6">
      <c r="A28" s="435">
        <v>8113</v>
      </c>
      <c r="B28" s="446" t="s">
        <v>140</v>
      </c>
      <c r="C28" s="447" t="s">
        <v>175</v>
      </c>
      <c r="D28" s="442">
        <f>F28</f>
        <v>0</v>
      </c>
      <c r="E28" s="443" t="s">
        <v>248</v>
      </c>
      <c r="F28" s="444"/>
    </row>
    <row r="29" spans="1:6" s="7" customFormat="1" ht="34.5" customHeight="1">
      <c r="A29" s="435">
        <v>8120</v>
      </c>
      <c r="B29" s="441" t="s">
        <v>989</v>
      </c>
      <c r="C29" s="447"/>
      <c r="D29" s="442">
        <f>E29+F29</f>
        <v>0</v>
      </c>
      <c r="E29" s="443">
        <f>Sheet5!E5</f>
        <v>0</v>
      </c>
      <c r="F29" s="444">
        <f>F31+Sheet5!F5</f>
        <v>0</v>
      </c>
    </row>
    <row r="30" spans="1:6" s="7" customFormat="1">
      <c r="A30" s="435"/>
      <c r="B30" s="445" t="s">
        <v>137</v>
      </c>
      <c r="C30" s="447"/>
      <c r="D30" s="442"/>
      <c r="E30" s="448"/>
      <c r="F30" s="444"/>
    </row>
    <row r="31" spans="1:6" s="7" customFormat="1" ht="23.4">
      <c r="A31" s="435">
        <v>8121</v>
      </c>
      <c r="B31" s="441" t="s">
        <v>207</v>
      </c>
      <c r="C31" s="447"/>
      <c r="D31" s="442">
        <f>F31</f>
        <v>0</v>
      </c>
      <c r="E31" s="443" t="s">
        <v>248</v>
      </c>
      <c r="F31" s="444">
        <f>F33+F37</f>
        <v>0</v>
      </c>
    </row>
    <row r="32" spans="1:6" s="7" customFormat="1">
      <c r="A32" s="435"/>
      <c r="B32" s="445" t="s">
        <v>154</v>
      </c>
      <c r="C32" s="447"/>
      <c r="D32" s="442"/>
      <c r="E32" s="448"/>
      <c r="F32" s="444"/>
    </row>
    <row r="33" spans="1:6" s="7" customFormat="1" ht="23.4">
      <c r="A33" s="430">
        <v>8122</v>
      </c>
      <c r="B33" s="436" t="s">
        <v>208</v>
      </c>
      <c r="C33" s="447" t="s">
        <v>176</v>
      </c>
      <c r="D33" s="442">
        <f>F33</f>
        <v>0</v>
      </c>
      <c r="E33" s="443" t="s">
        <v>248</v>
      </c>
      <c r="F33" s="444">
        <f>F35+F36</f>
        <v>0</v>
      </c>
    </row>
    <row r="34" spans="1:6" s="7" customFormat="1">
      <c r="A34" s="430"/>
      <c r="B34" s="449" t="s">
        <v>154</v>
      </c>
      <c r="C34" s="447"/>
      <c r="D34" s="442"/>
      <c r="E34" s="448"/>
      <c r="F34" s="444"/>
    </row>
    <row r="35" spans="1:6" s="7" customFormat="1">
      <c r="A35" s="430">
        <v>8123</v>
      </c>
      <c r="B35" s="449" t="s">
        <v>160</v>
      </c>
      <c r="C35" s="447"/>
      <c r="D35" s="442">
        <f>F35</f>
        <v>0</v>
      </c>
      <c r="E35" s="443" t="s">
        <v>248</v>
      </c>
      <c r="F35" s="444"/>
    </row>
    <row r="36" spans="1:6" s="7" customFormat="1">
      <c r="A36" s="430">
        <v>8124</v>
      </c>
      <c r="B36" s="449" t="s">
        <v>162</v>
      </c>
      <c r="C36" s="447"/>
      <c r="D36" s="442">
        <f>F36</f>
        <v>0</v>
      </c>
      <c r="E36" s="443" t="s">
        <v>248</v>
      </c>
      <c r="F36" s="444"/>
    </row>
    <row r="37" spans="1:6" s="7" customFormat="1" ht="34.799999999999997">
      <c r="A37" s="430">
        <v>8130</v>
      </c>
      <c r="B37" s="436" t="s">
        <v>209</v>
      </c>
      <c r="C37" s="447" t="s">
        <v>177</v>
      </c>
      <c r="D37" s="442">
        <f>F37</f>
        <v>0</v>
      </c>
      <c r="E37" s="443" t="s">
        <v>248</v>
      </c>
      <c r="F37" s="444">
        <f>F39+F40</f>
        <v>0</v>
      </c>
    </row>
    <row r="38" spans="1:6" s="7" customFormat="1">
      <c r="A38" s="430"/>
      <c r="B38" s="449" t="s">
        <v>154</v>
      </c>
      <c r="C38" s="447"/>
      <c r="D38" s="442"/>
      <c r="E38" s="448"/>
      <c r="F38" s="444"/>
    </row>
    <row r="39" spans="1:6" s="7" customFormat="1">
      <c r="A39" s="430">
        <v>8131</v>
      </c>
      <c r="B39" s="449" t="s">
        <v>166</v>
      </c>
      <c r="C39" s="447"/>
      <c r="D39" s="442">
        <f>F39</f>
        <v>0</v>
      </c>
      <c r="E39" s="443" t="s">
        <v>248</v>
      </c>
      <c r="F39" s="444"/>
    </row>
    <row r="40" spans="1:6" s="7" customFormat="1">
      <c r="A40" s="430">
        <v>8132</v>
      </c>
      <c r="B40" s="449" t="s">
        <v>164</v>
      </c>
      <c r="C40" s="447"/>
      <c r="D40" s="442">
        <f>F40</f>
        <v>0</v>
      </c>
      <c r="E40" s="443" t="s">
        <v>248</v>
      </c>
      <c r="F40" s="450"/>
    </row>
    <row r="66" spans="1:3">
      <c r="A66" s="40"/>
      <c r="B66" s="401"/>
      <c r="C66" s="378"/>
    </row>
    <row r="67" spans="1:3">
      <c r="A67" s="40"/>
      <c r="B67" s="451"/>
      <c r="C67" s="378"/>
    </row>
    <row r="68" spans="1:3">
      <c r="A68" s="40"/>
      <c r="B68" s="401"/>
      <c r="C68" s="378"/>
    </row>
    <row r="69" spans="1:3">
      <c r="A69" s="40"/>
      <c r="B69" s="401"/>
      <c r="C69" s="378"/>
    </row>
    <row r="70" spans="1:3">
      <c r="A70" s="40"/>
      <c r="B70" s="401"/>
      <c r="C70" s="378"/>
    </row>
    <row r="71" spans="1:3">
      <c r="A71" s="40"/>
      <c r="B71" s="401"/>
      <c r="C71" s="378"/>
    </row>
    <row r="72" spans="1:3">
      <c r="B72" s="401"/>
      <c r="C72" s="378"/>
    </row>
    <row r="73" spans="1:3">
      <c r="B73" s="401"/>
      <c r="C73" s="378"/>
    </row>
    <row r="74" spans="1:3">
      <c r="B74" s="401"/>
      <c r="C74" s="378"/>
    </row>
    <row r="75" spans="1:3">
      <c r="B75" s="401"/>
      <c r="C75" s="378"/>
    </row>
    <row r="76" spans="1:3">
      <c r="B76" s="401"/>
      <c r="C76" s="378"/>
    </row>
    <row r="77" spans="1:3">
      <c r="B77" s="401"/>
      <c r="C77" s="378"/>
    </row>
    <row r="78" spans="1:3">
      <c r="B78" s="401"/>
      <c r="C78" s="378"/>
    </row>
    <row r="79" spans="1:3">
      <c r="B79" s="401"/>
      <c r="C79" s="378"/>
    </row>
    <row r="80" spans="1:3">
      <c r="B80" s="401"/>
      <c r="C80" s="378"/>
    </row>
    <row r="81" spans="2:3">
      <c r="B81" s="401"/>
      <c r="C81" s="378"/>
    </row>
    <row r="82" spans="2:3">
      <c r="B82" s="401"/>
      <c r="C82" s="378"/>
    </row>
    <row r="83" spans="2:3">
      <c r="B83" s="402"/>
    </row>
    <row r="84" spans="2:3">
      <c r="B84" s="402"/>
    </row>
    <row r="85" spans="2:3">
      <c r="B85" s="402"/>
    </row>
    <row r="86" spans="2:3">
      <c r="B86" s="402"/>
    </row>
    <row r="87" spans="2:3">
      <c r="B87" s="402"/>
    </row>
    <row r="88" spans="2:3">
      <c r="B88" s="402"/>
    </row>
    <row r="89" spans="2:3">
      <c r="B89" s="402"/>
    </row>
    <row r="90" spans="2:3">
      <c r="B90" s="402"/>
    </row>
    <row r="91" spans="2:3">
      <c r="B91" s="402"/>
    </row>
    <row r="92" spans="2:3">
      <c r="B92" s="402"/>
    </row>
    <row r="93" spans="2:3">
      <c r="B93" s="402"/>
    </row>
    <row r="94" spans="2:3">
      <c r="B94" s="402"/>
    </row>
    <row r="95" spans="2:3">
      <c r="B95" s="402"/>
    </row>
    <row r="96" spans="2:3">
      <c r="B96" s="402"/>
    </row>
    <row r="97" spans="2:2">
      <c r="B97" s="402"/>
    </row>
    <row r="98" spans="2:2">
      <c r="B98" s="402"/>
    </row>
    <row r="99" spans="2:2">
      <c r="B99" s="402"/>
    </row>
    <row r="100" spans="2:2">
      <c r="B100" s="402"/>
    </row>
    <row r="101" spans="2:2">
      <c r="B101" s="402"/>
    </row>
    <row r="102" spans="2:2">
      <c r="B102" s="402"/>
    </row>
    <row r="103" spans="2:2">
      <c r="B103" s="402"/>
    </row>
    <row r="104" spans="2:2">
      <c r="B104" s="402"/>
    </row>
    <row r="105" spans="2:2">
      <c r="B105" s="402"/>
    </row>
    <row r="106" spans="2:2">
      <c r="B106" s="402"/>
    </row>
    <row r="107" spans="2:2">
      <c r="B107" s="402"/>
    </row>
    <row r="108" spans="2:2">
      <c r="B108" s="402"/>
    </row>
    <row r="109" spans="2:2">
      <c r="B109" s="402"/>
    </row>
    <row r="110" spans="2:2">
      <c r="B110" s="402"/>
    </row>
    <row r="111" spans="2:2">
      <c r="B111" s="402"/>
    </row>
    <row r="112" spans="2:2">
      <c r="B112" s="402"/>
    </row>
    <row r="113" spans="2:2">
      <c r="B113" s="402"/>
    </row>
    <row r="114" spans="2:2">
      <c r="B114" s="402"/>
    </row>
    <row r="115" spans="2:2">
      <c r="B115" s="402"/>
    </row>
    <row r="116" spans="2:2">
      <c r="B116" s="402"/>
    </row>
    <row r="117" spans="2:2">
      <c r="B117" s="402"/>
    </row>
    <row r="118" spans="2:2">
      <c r="B118" s="402"/>
    </row>
    <row r="119" spans="2:2">
      <c r="B119" s="402"/>
    </row>
    <row r="120" spans="2:2">
      <c r="B120" s="402"/>
    </row>
    <row r="121" spans="2:2">
      <c r="B121" s="402"/>
    </row>
    <row r="122" spans="2:2">
      <c r="B122" s="402"/>
    </row>
    <row r="123" spans="2:2">
      <c r="B123" s="402"/>
    </row>
    <row r="124" spans="2:2">
      <c r="B124" s="402"/>
    </row>
    <row r="125" spans="2:2">
      <c r="B125" s="402"/>
    </row>
    <row r="126" spans="2:2">
      <c r="B126" s="402"/>
    </row>
    <row r="127" spans="2:2">
      <c r="B127" s="402"/>
    </row>
    <row r="128" spans="2:2">
      <c r="B128" s="402"/>
    </row>
    <row r="129" spans="2:2">
      <c r="B129" s="402"/>
    </row>
    <row r="130" spans="2:2">
      <c r="B130" s="402"/>
    </row>
    <row r="131" spans="2:2">
      <c r="B131" s="402"/>
    </row>
    <row r="132" spans="2:2">
      <c r="B132" s="402"/>
    </row>
    <row r="133" spans="2:2">
      <c r="B133" s="402"/>
    </row>
    <row r="134" spans="2:2">
      <c r="B134" s="402"/>
    </row>
    <row r="135" spans="2:2">
      <c r="B135" s="402"/>
    </row>
    <row r="136" spans="2:2">
      <c r="B136" s="402"/>
    </row>
    <row r="137" spans="2:2">
      <c r="B137" s="402"/>
    </row>
    <row r="138" spans="2:2">
      <c r="B138" s="402"/>
    </row>
    <row r="139" spans="2:2">
      <c r="B139" s="402"/>
    </row>
    <row r="140" spans="2:2">
      <c r="B140" s="402"/>
    </row>
    <row r="141" spans="2:2">
      <c r="B141" s="402"/>
    </row>
    <row r="142" spans="2:2">
      <c r="B142" s="402"/>
    </row>
    <row r="143" spans="2:2">
      <c r="B143" s="402"/>
    </row>
    <row r="144" spans="2:2">
      <c r="B144" s="402"/>
    </row>
    <row r="145" spans="2:2">
      <c r="B145" s="402"/>
    </row>
    <row r="146" spans="2:2">
      <c r="B146" s="402"/>
    </row>
    <row r="147" spans="2:2">
      <c r="B147" s="402"/>
    </row>
    <row r="148" spans="2:2">
      <c r="B148" s="402"/>
    </row>
    <row r="149" spans="2:2">
      <c r="B149" s="402"/>
    </row>
    <row r="150" spans="2:2">
      <c r="B150" s="402"/>
    </row>
    <row r="151" spans="2:2">
      <c r="B151" s="402"/>
    </row>
    <row r="152" spans="2:2">
      <c r="B152" s="402"/>
    </row>
    <row r="153" spans="2:2">
      <c r="B153" s="402"/>
    </row>
    <row r="154" spans="2:2">
      <c r="B154" s="402"/>
    </row>
    <row r="155" spans="2:2">
      <c r="B155" s="402"/>
    </row>
    <row r="156" spans="2:2">
      <c r="B156" s="402"/>
    </row>
    <row r="157" spans="2:2">
      <c r="B157" s="402"/>
    </row>
    <row r="158" spans="2:2">
      <c r="B158" s="402"/>
    </row>
    <row r="159" spans="2:2">
      <c r="B159" s="402"/>
    </row>
    <row r="160" spans="2:2">
      <c r="B160" s="402"/>
    </row>
    <row r="161" spans="2:2">
      <c r="B161" s="402"/>
    </row>
    <row r="162" spans="2:2">
      <c r="B162" s="402"/>
    </row>
    <row r="163" spans="2:2">
      <c r="B163" s="402"/>
    </row>
    <row r="164" spans="2:2">
      <c r="B164" s="402"/>
    </row>
    <row r="165" spans="2:2">
      <c r="B165" s="402"/>
    </row>
    <row r="166" spans="2:2">
      <c r="B166" s="402"/>
    </row>
    <row r="167" spans="2:2">
      <c r="B167" s="402"/>
    </row>
    <row r="168" spans="2:2">
      <c r="B168" s="402"/>
    </row>
    <row r="169" spans="2:2">
      <c r="B169" s="402"/>
    </row>
    <row r="170" spans="2:2">
      <c r="B170" s="402"/>
    </row>
    <row r="171" spans="2:2">
      <c r="B171" s="402"/>
    </row>
    <row r="172" spans="2:2">
      <c r="B172" s="402"/>
    </row>
    <row r="173" spans="2:2">
      <c r="B173" s="402"/>
    </row>
    <row r="174" spans="2:2">
      <c r="B174" s="402"/>
    </row>
    <row r="175" spans="2:2">
      <c r="B175" s="402"/>
    </row>
    <row r="176" spans="2:2">
      <c r="B176" s="402"/>
    </row>
    <row r="177" spans="2:2">
      <c r="B177" s="402"/>
    </row>
    <row r="178" spans="2:2">
      <c r="B178" s="402"/>
    </row>
    <row r="179" spans="2:2">
      <c r="B179" s="402"/>
    </row>
    <row r="180" spans="2:2">
      <c r="B180" s="402"/>
    </row>
    <row r="181" spans="2:2">
      <c r="B181" s="402"/>
    </row>
    <row r="182" spans="2:2">
      <c r="B182" s="402"/>
    </row>
    <row r="183" spans="2:2">
      <c r="B183" s="402"/>
    </row>
    <row r="184" spans="2:2">
      <c r="B184" s="402"/>
    </row>
    <row r="185" spans="2:2">
      <c r="B185" s="402"/>
    </row>
    <row r="186" spans="2:2">
      <c r="B186" s="402"/>
    </row>
    <row r="187" spans="2:2">
      <c r="B187" s="402"/>
    </row>
    <row r="188" spans="2:2">
      <c r="B188" s="402"/>
    </row>
    <row r="189" spans="2:2">
      <c r="B189" s="402"/>
    </row>
    <row r="190" spans="2:2">
      <c r="B190" s="402"/>
    </row>
    <row r="191" spans="2:2">
      <c r="B191" s="402"/>
    </row>
    <row r="192" spans="2:2">
      <c r="B192" s="402"/>
    </row>
    <row r="193" spans="2:2">
      <c r="B193" s="402"/>
    </row>
    <row r="194" spans="2:2">
      <c r="B194" s="402"/>
    </row>
    <row r="195" spans="2:2">
      <c r="B195" s="402"/>
    </row>
    <row r="196" spans="2:2">
      <c r="B196" s="402"/>
    </row>
    <row r="197" spans="2:2">
      <c r="B197" s="402"/>
    </row>
    <row r="198" spans="2:2">
      <c r="B198" s="402"/>
    </row>
    <row r="199" spans="2:2">
      <c r="B199" s="402"/>
    </row>
    <row r="200" spans="2:2">
      <c r="B200" s="402"/>
    </row>
    <row r="201" spans="2:2">
      <c r="B201" s="402"/>
    </row>
    <row r="202" spans="2:2">
      <c r="B202" s="402"/>
    </row>
    <row r="203" spans="2:2">
      <c r="B203" s="402"/>
    </row>
    <row r="204" spans="2:2">
      <c r="B204" s="402"/>
    </row>
    <row r="205" spans="2:2">
      <c r="B205" s="402"/>
    </row>
    <row r="206" spans="2:2">
      <c r="B206" s="402"/>
    </row>
    <row r="207" spans="2:2">
      <c r="B207" s="402"/>
    </row>
    <row r="208" spans="2:2">
      <c r="B208" s="402"/>
    </row>
    <row r="209" spans="2:2">
      <c r="B209" s="402"/>
    </row>
    <row r="210" spans="2:2">
      <c r="B210" s="402"/>
    </row>
    <row r="211" spans="2:2">
      <c r="B211" s="402"/>
    </row>
    <row r="212" spans="2:2">
      <c r="B212" s="402"/>
    </row>
    <row r="213" spans="2:2">
      <c r="B213" s="402"/>
    </row>
    <row r="214" spans="2:2">
      <c r="B214" s="402"/>
    </row>
    <row r="215" spans="2:2">
      <c r="B215" s="402"/>
    </row>
    <row r="216" spans="2:2">
      <c r="B216" s="402"/>
    </row>
    <row r="217" spans="2:2">
      <c r="B217" s="402"/>
    </row>
    <row r="218" spans="2:2">
      <c r="B218" s="402"/>
    </row>
    <row r="219" spans="2:2">
      <c r="B219" s="402"/>
    </row>
    <row r="220" spans="2:2">
      <c r="B220" s="402"/>
    </row>
    <row r="221" spans="2:2">
      <c r="B221" s="402"/>
    </row>
    <row r="222" spans="2:2">
      <c r="B222" s="402"/>
    </row>
    <row r="223" spans="2:2">
      <c r="B223" s="402"/>
    </row>
    <row r="224" spans="2:2">
      <c r="B224" s="402"/>
    </row>
    <row r="225" spans="2:2">
      <c r="B225" s="402"/>
    </row>
    <row r="226" spans="2:2">
      <c r="B226" s="402"/>
    </row>
    <row r="227" spans="2:2">
      <c r="B227" s="402"/>
    </row>
    <row r="228" spans="2:2">
      <c r="B228" s="402"/>
    </row>
    <row r="229" spans="2:2">
      <c r="B229" s="402"/>
    </row>
    <row r="230" spans="2:2">
      <c r="B230" s="402"/>
    </row>
    <row r="231" spans="2:2">
      <c r="B231" s="402"/>
    </row>
    <row r="232" spans="2:2">
      <c r="B232" s="402"/>
    </row>
    <row r="233" spans="2:2">
      <c r="B233" s="402"/>
    </row>
    <row r="234" spans="2:2">
      <c r="B234" s="402"/>
    </row>
    <row r="235" spans="2:2">
      <c r="B235" s="402"/>
    </row>
    <row r="236" spans="2:2">
      <c r="B236" s="402"/>
    </row>
    <row r="237" spans="2:2">
      <c r="B237" s="402"/>
    </row>
    <row r="238" spans="2:2">
      <c r="B238" s="402"/>
    </row>
    <row r="239" spans="2:2">
      <c r="B239" s="402"/>
    </row>
    <row r="240" spans="2:2">
      <c r="B240" s="402"/>
    </row>
    <row r="241" spans="2:2">
      <c r="B241" s="402"/>
    </row>
    <row r="242" spans="2:2">
      <c r="B242" s="402"/>
    </row>
    <row r="243" spans="2:2">
      <c r="B243" s="402"/>
    </row>
    <row r="244" spans="2:2">
      <c r="B244" s="402"/>
    </row>
    <row r="245" spans="2:2">
      <c r="B245" s="402"/>
    </row>
  </sheetData>
  <mergeCells count="9">
    <mergeCell ref="A2:E2"/>
    <mergeCell ref="A4:E4"/>
    <mergeCell ref="A14:F14"/>
    <mergeCell ref="D16:D17"/>
    <mergeCell ref="A6:A7"/>
    <mergeCell ref="B6:B7"/>
    <mergeCell ref="C6:C7"/>
    <mergeCell ref="D6:E6"/>
    <mergeCell ref="A12:F12"/>
  </mergeCells>
  <phoneticPr fontId="4" type="noConversion"/>
  <pageMargins left="0.25" right="0.25" top="0.75" bottom="0.75" header="0.3" footer="0.3"/>
  <pageSetup paperSize="9" firstPageNumber="21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24"/>
  <sheetViews>
    <sheetView workbookViewId="0">
      <selection activeCell="C13" sqref="C13"/>
    </sheetView>
  </sheetViews>
  <sheetFormatPr defaultRowHeight="13.2"/>
  <cols>
    <col min="1" max="1" width="5.88671875" style="43" customWidth="1"/>
    <col min="2" max="2" width="54.33203125" style="43" customWidth="1"/>
    <col min="3" max="3" width="6" style="43" customWidth="1"/>
    <col min="4" max="4" width="11.44140625" style="43" customWidth="1"/>
    <col min="5" max="5" width="10.109375" style="43" customWidth="1"/>
    <col min="6" max="6" width="10" style="43" customWidth="1"/>
  </cols>
  <sheetData>
    <row r="1" spans="1:6" ht="13.8" thickBot="1"/>
    <row r="2" spans="1:6" s="1" customFormat="1" ht="13.8" thickBot="1">
      <c r="A2" s="633" t="s">
        <v>159</v>
      </c>
      <c r="B2" s="452" t="s">
        <v>73</v>
      </c>
      <c r="C2" s="453"/>
      <c r="D2" s="630" t="s">
        <v>232</v>
      </c>
      <c r="E2" s="631" t="s">
        <v>137</v>
      </c>
      <c r="F2" s="632"/>
    </row>
    <row r="3" spans="1:6" s="1" customFormat="1" ht="21" thickBot="1">
      <c r="A3" s="634"/>
      <c r="B3" s="454" t="s">
        <v>74</v>
      </c>
      <c r="C3" s="455" t="s">
        <v>75</v>
      </c>
      <c r="D3" s="604"/>
      <c r="E3" s="456" t="s">
        <v>224</v>
      </c>
      <c r="F3" s="456" t="s">
        <v>225</v>
      </c>
    </row>
    <row r="4" spans="1:6" s="1" customFormat="1" ht="13.8" thickBot="1">
      <c r="A4" s="404">
        <v>1</v>
      </c>
      <c r="B4" s="404">
        <v>2</v>
      </c>
      <c r="C4" s="404" t="s">
        <v>76</v>
      </c>
      <c r="D4" s="404">
        <v>4</v>
      </c>
      <c r="E4" s="404">
        <v>5</v>
      </c>
      <c r="F4" s="404">
        <v>6</v>
      </c>
    </row>
    <row r="5" spans="1:6" s="7" customFormat="1" ht="23.4">
      <c r="A5" s="430">
        <v>8140</v>
      </c>
      <c r="B5" s="436" t="s">
        <v>210</v>
      </c>
      <c r="C5" s="447"/>
      <c r="D5" s="457"/>
      <c r="E5" s="458"/>
      <c r="F5" s="450"/>
    </row>
    <row r="6" spans="1:6" s="7" customFormat="1">
      <c r="A6" s="435"/>
      <c r="B6" s="445" t="s">
        <v>154</v>
      </c>
      <c r="C6" s="447"/>
      <c r="D6" s="457"/>
      <c r="E6" s="458"/>
      <c r="F6" s="450"/>
    </row>
    <row r="7" spans="1:6" s="7" customFormat="1" ht="23.4">
      <c r="A7" s="430">
        <v>8141</v>
      </c>
      <c r="B7" s="436" t="s">
        <v>211</v>
      </c>
      <c r="C7" s="447" t="s">
        <v>176</v>
      </c>
      <c r="D7" s="457"/>
      <c r="E7" s="458"/>
      <c r="F7" s="450"/>
    </row>
    <row r="8" spans="1:6" s="7" customFormat="1" ht="13.8" thickBot="1">
      <c r="A8" s="430"/>
      <c r="B8" s="449" t="s">
        <v>154</v>
      </c>
      <c r="C8" s="459"/>
      <c r="D8" s="457"/>
      <c r="E8" s="458"/>
      <c r="F8" s="450"/>
    </row>
    <row r="9" spans="1:6" s="7" customFormat="1">
      <c r="A9" s="419">
        <v>8142</v>
      </c>
      <c r="B9" s="460" t="s">
        <v>167</v>
      </c>
      <c r="C9" s="461"/>
      <c r="D9" s="462"/>
      <c r="E9" s="463"/>
      <c r="F9" s="464"/>
    </row>
    <row r="10" spans="1:6" s="7" customFormat="1" ht="13.8" thickBot="1">
      <c r="A10" s="465">
        <v>8143</v>
      </c>
      <c r="B10" s="466" t="s">
        <v>168</v>
      </c>
      <c r="C10" s="467"/>
      <c r="D10" s="468"/>
      <c r="E10" s="469"/>
      <c r="F10" s="470"/>
    </row>
    <row r="11" spans="1:6" s="7" customFormat="1" ht="23.4">
      <c r="A11" s="419">
        <v>8150</v>
      </c>
      <c r="B11" s="471" t="s">
        <v>212</v>
      </c>
      <c r="C11" s="472" t="s">
        <v>177</v>
      </c>
      <c r="D11" s="462"/>
      <c r="E11" s="463"/>
      <c r="F11" s="473"/>
    </row>
    <row r="12" spans="1:6" s="7" customFormat="1">
      <c r="A12" s="430"/>
      <c r="B12" s="449" t="s">
        <v>154</v>
      </c>
      <c r="C12" s="474"/>
      <c r="D12" s="457"/>
      <c r="E12" s="458"/>
      <c r="F12" s="450"/>
    </row>
    <row r="13" spans="1:6" s="7" customFormat="1">
      <c r="A13" s="430">
        <v>8151</v>
      </c>
      <c r="B13" s="449" t="s">
        <v>166</v>
      </c>
      <c r="C13" s="474"/>
      <c r="D13" s="457"/>
      <c r="E13" s="458"/>
      <c r="F13" s="475"/>
    </row>
    <row r="14" spans="1:6" s="7" customFormat="1" ht="13.8" thickBot="1">
      <c r="A14" s="476">
        <v>8152</v>
      </c>
      <c r="B14" s="477" t="s">
        <v>165</v>
      </c>
      <c r="C14" s="478"/>
      <c r="D14" s="457"/>
      <c r="E14" s="479"/>
      <c r="F14" s="480"/>
    </row>
    <row r="15" spans="1:6" s="7" customFormat="1" ht="37.5" customHeight="1" thickBot="1">
      <c r="A15" s="481">
        <v>8160</v>
      </c>
      <c r="B15" s="482" t="s">
        <v>213</v>
      </c>
      <c r="C15" s="483"/>
      <c r="D15" s="433"/>
      <c r="E15" s="423"/>
      <c r="F15" s="422"/>
    </row>
    <row r="16" spans="1:6" s="7" customFormat="1" ht="13.8" thickBot="1">
      <c r="A16" s="484"/>
      <c r="B16" s="485" t="s">
        <v>137</v>
      </c>
      <c r="C16" s="486"/>
      <c r="D16" s="427"/>
      <c r="E16" s="428"/>
      <c r="F16" s="429"/>
    </row>
    <row r="17" spans="1:9" s="2" customFormat="1" ht="24" thickBot="1">
      <c r="A17" s="481">
        <v>8161</v>
      </c>
      <c r="B17" s="487" t="s">
        <v>214</v>
      </c>
      <c r="C17" s="483"/>
      <c r="D17" s="488">
        <f>F17</f>
        <v>0</v>
      </c>
      <c r="E17" s="489" t="s">
        <v>248</v>
      </c>
      <c r="F17" s="490">
        <f>F19+F20+F21</f>
        <v>0</v>
      </c>
    </row>
    <row r="18" spans="1:9" s="2" customFormat="1">
      <c r="A18" s="424"/>
      <c r="B18" s="491" t="s">
        <v>154</v>
      </c>
      <c r="C18" s="492"/>
      <c r="D18" s="427"/>
      <c r="E18" s="493"/>
      <c r="F18" s="429"/>
    </row>
    <row r="19" spans="1:9" s="1" customFormat="1" ht="27" customHeight="1" thickBot="1">
      <c r="A19" s="430">
        <v>8162</v>
      </c>
      <c r="B19" s="449" t="s">
        <v>134</v>
      </c>
      <c r="C19" s="474" t="s">
        <v>178</v>
      </c>
      <c r="D19" s="442">
        <f>F19</f>
        <v>0</v>
      </c>
      <c r="E19" s="448" t="s">
        <v>248</v>
      </c>
      <c r="F19" s="444"/>
    </row>
    <row r="20" spans="1:9" s="2" customFormat="1" ht="71.25" customHeight="1" thickBot="1">
      <c r="A20" s="494">
        <v>8163</v>
      </c>
      <c r="B20" s="449" t="s">
        <v>629</v>
      </c>
      <c r="C20" s="474" t="s">
        <v>178</v>
      </c>
      <c r="D20" s="488">
        <f>F20</f>
        <v>0</v>
      </c>
      <c r="E20" s="489" t="s">
        <v>248</v>
      </c>
      <c r="F20" s="490"/>
    </row>
    <row r="21" spans="1:9" s="1" customFormat="1" ht="14.25" customHeight="1" thickBot="1">
      <c r="A21" s="476">
        <v>8164</v>
      </c>
      <c r="B21" s="477" t="s">
        <v>135</v>
      </c>
      <c r="C21" s="478" t="s">
        <v>179</v>
      </c>
      <c r="D21" s="495">
        <f>F21</f>
        <v>0</v>
      </c>
      <c r="E21" s="496" t="s">
        <v>248</v>
      </c>
      <c r="F21" s="497"/>
    </row>
    <row r="22" spans="1:9" s="2" customFormat="1" ht="24" thickBot="1">
      <c r="A22" s="481">
        <v>8170</v>
      </c>
      <c r="B22" s="487" t="s">
        <v>215</v>
      </c>
      <c r="C22" s="483"/>
      <c r="D22" s="498">
        <f>E22+F22</f>
        <v>0</v>
      </c>
      <c r="E22" s="489">
        <f>E24+E25</f>
        <v>0</v>
      </c>
      <c r="F22" s="499">
        <f>F24+F25</f>
        <v>0</v>
      </c>
      <c r="I22" s="2" t="s">
        <v>338</v>
      </c>
    </row>
    <row r="23" spans="1:9" s="2" customFormat="1">
      <c r="A23" s="424"/>
      <c r="B23" s="491" t="s">
        <v>154</v>
      </c>
      <c r="C23" s="492"/>
      <c r="D23" s="500"/>
      <c r="E23" s="493"/>
      <c r="F23" s="501"/>
    </row>
    <row r="24" spans="1:9" s="1" customFormat="1" ht="23.4">
      <c r="A24" s="430">
        <v>8171</v>
      </c>
      <c r="B24" s="449" t="s">
        <v>142</v>
      </c>
      <c r="C24" s="474" t="s">
        <v>180</v>
      </c>
      <c r="D24" s="442">
        <f>E24+F24</f>
        <v>0</v>
      </c>
      <c r="E24" s="448"/>
      <c r="F24" s="444"/>
    </row>
    <row r="25" spans="1:9" s="1" customFormat="1" ht="13.8" thickBot="1">
      <c r="A25" s="430">
        <v>8172</v>
      </c>
      <c r="B25" s="446" t="s">
        <v>143</v>
      </c>
      <c r="C25" s="474" t="s">
        <v>181</v>
      </c>
      <c r="D25" s="442">
        <f>E25+F25</f>
        <v>0</v>
      </c>
      <c r="E25" s="448"/>
      <c r="F25" s="444"/>
    </row>
    <row r="26" spans="1:9" s="2" customFormat="1" ht="23.4" thickBot="1">
      <c r="A26" s="502">
        <v>8190</v>
      </c>
      <c r="B26" s="503" t="s">
        <v>29</v>
      </c>
      <c r="C26" s="504"/>
      <c r="D26" s="505">
        <f>E26+F26</f>
        <v>0</v>
      </c>
      <c r="E26" s="506"/>
      <c r="F26" s="422"/>
    </row>
    <row r="27" spans="1:9" s="2" customFormat="1">
      <c r="A27" s="507"/>
      <c r="B27" s="445" t="s">
        <v>141</v>
      </c>
      <c r="C27" s="508"/>
      <c r="D27" s="509"/>
      <c r="E27" s="510"/>
      <c r="F27" s="511"/>
    </row>
    <row r="28" spans="1:9" s="1" customFormat="1" ht="23.4">
      <c r="A28" s="512">
        <v>8191</v>
      </c>
      <c r="B28" s="491" t="s">
        <v>106</v>
      </c>
      <c r="C28" s="513">
        <v>9320</v>
      </c>
      <c r="D28" s="514"/>
      <c r="E28" s="515">
        <f>E30+E31</f>
        <v>0</v>
      </c>
      <c r="F28" s="516"/>
    </row>
    <row r="29" spans="1:9" s="1" customFormat="1">
      <c r="A29" s="517"/>
      <c r="B29" s="445" t="s">
        <v>138</v>
      </c>
      <c r="C29" s="518"/>
      <c r="D29" s="442"/>
      <c r="E29" s="519"/>
      <c r="F29" s="444"/>
    </row>
    <row r="30" spans="1:9" s="1" customFormat="1" ht="35.25" customHeight="1">
      <c r="A30" s="517">
        <v>8192</v>
      </c>
      <c r="B30" s="449" t="s">
        <v>136</v>
      </c>
      <c r="C30" s="518"/>
      <c r="D30" s="442"/>
      <c r="E30" s="519"/>
      <c r="F30" s="520"/>
    </row>
    <row r="31" spans="1:9" s="1" customFormat="1" ht="24" thickBot="1">
      <c r="A31" s="517">
        <v>8193</v>
      </c>
      <c r="B31" s="449" t="s">
        <v>57</v>
      </c>
      <c r="C31" s="518"/>
      <c r="D31" s="442"/>
      <c r="E31" s="521"/>
      <c r="F31" s="520"/>
    </row>
    <row r="32" spans="1:9" s="1" customFormat="1" ht="24" thickBot="1">
      <c r="A32" s="517">
        <v>8194</v>
      </c>
      <c r="B32" s="522" t="s">
        <v>58</v>
      </c>
      <c r="C32" s="523">
        <v>9330</v>
      </c>
      <c r="D32" s="422"/>
      <c r="E32" s="443"/>
      <c r="F32" s="422"/>
    </row>
    <row r="33" spans="1:6" s="1" customFormat="1" ht="13.8" thickBot="1">
      <c r="A33" s="517"/>
      <c r="B33" s="445" t="s">
        <v>138</v>
      </c>
      <c r="C33" s="523"/>
      <c r="D33" s="437"/>
      <c r="E33" s="443"/>
      <c r="F33" s="444"/>
    </row>
    <row r="34" spans="1:6" s="1" customFormat="1" ht="24" thickBot="1">
      <c r="A34" s="517">
        <v>8195</v>
      </c>
      <c r="B34" s="449" t="s">
        <v>107</v>
      </c>
      <c r="C34" s="523"/>
      <c r="D34" s="422"/>
      <c r="E34" s="524"/>
      <c r="F34" s="422"/>
    </row>
    <row r="35" spans="1:6" s="1" customFormat="1" ht="23.4">
      <c r="A35" s="525">
        <v>8196</v>
      </c>
      <c r="B35" s="449" t="s">
        <v>30</v>
      </c>
      <c r="C35" s="523"/>
      <c r="D35" s="442"/>
      <c r="E35" s="443"/>
      <c r="F35" s="521"/>
    </row>
    <row r="36" spans="1:6" s="1" customFormat="1" ht="22.8">
      <c r="A36" s="517">
        <v>8197</v>
      </c>
      <c r="B36" s="526" t="s">
        <v>103</v>
      </c>
      <c r="C36" s="527"/>
      <c r="D36" s="528" t="s">
        <v>248</v>
      </c>
      <c r="E36" s="529" t="s">
        <v>248</v>
      </c>
      <c r="F36" s="530" t="s">
        <v>248</v>
      </c>
    </row>
    <row r="37" spans="1:6" s="1" customFormat="1" ht="34.200000000000003">
      <c r="A37" s="517">
        <v>8198</v>
      </c>
      <c r="B37" s="531" t="s">
        <v>104</v>
      </c>
      <c r="C37" s="532"/>
      <c r="D37" s="528" t="s">
        <v>248</v>
      </c>
      <c r="E37" s="448"/>
      <c r="F37" s="444"/>
    </row>
    <row r="38" spans="1:6" s="1" customFormat="1" ht="45.6">
      <c r="A38" s="517">
        <v>8199</v>
      </c>
      <c r="B38" s="533" t="s">
        <v>990</v>
      </c>
      <c r="C38" s="532"/>
      <c r="D38" s="534"/>
      <c r="E38" s="448"/>
      <c r="F38" s="444"/>
    </row>
    <row r="39" spans="1:6" s="1" customFormat="1" ht="22.8">
      <c r="A39" s="517" t="s">
        <v>59</v>
      </c>
      <c r="B39" s="535" t="s">
        <v>105</v>
      </c>
      <c r="C39" s="532"/>
      <c r="D39" s="437"/>
      <c r="E39" s="529"/>
      <c r="F39" s="444"/>
    </row>
    <row r="40" spans="1:6" s="1" customFormat="1" ht="30" customHeight="1">
      <c r="A40" s="435">
        <v>8200</v>
      </c>
      <c r="B40" s="431" t="s">
        <v>991</v>
      </c>
      <c r="C40" s="518"/>
      <c r="D40" s="442"/>
      <c r="E40" s="519"/>
      <c r="F40" s="444"/>
    </row>
    <row r="41" spans="1:6" s="1" customFormat="1">
      <c r="A41" s="435"/>
      <c r="B41" s="434" t="s">
        <v>137</v>
      </c>
      <c r="C41" s="518"/>
      <c r="D41" s="442"/>
      <c r="E41" s="519"/>
      <c r="F41" s="444"/>
    </row>
    <row r="42" spans="1:6" s="1" customFormat="1" ht="22.8">
      <c r="A42" s="435">
        <v>8210</v>
      </c>
      <c r="B42" s="536" t="s">
        <v>992</v>
      </c>
      <c r="C42" s="518"/>
      <c r="D42" s="442">
        <f>E42+F42</f>
        <v>0</v>
      </c>
      <c r="E42" s="448">
        <f>E48</f>
        <v>0</v>
      </c>
      <c r="F42" s="444">
        <f>F44+F48</f>
        <v>0</v>
      </c>
    </row>
    <row r="43" spans="1:6" s="1" customFormat="1">
      <c r="A43" s="430"/>
      <c r="B43" s="449" t="s">
        <v>137</v>
      </c>
      <c r="C43" s="518"/>
      <c r="D43" s="442"/>
      <c r="E43" s="448"/>
      <c r="F43" s="444"/>
    </row>
    <row r="44" spans="1:6" s="1" customFormat="1" ht="34.799999999999997">
      <c r="A44" s="435">
        <v>8211</v>
      </c>
      <c r="B44" s="441" t="s">
        <v>216</v>
      </c>
      <c r="C44" s="518"/>
      <c r="D44" s="442">
        <f>F44</f>
        <v>0</v>
      </c>
      <c r="E44" s="443" t="s">
        <v>248</v>
      </c>
      <c r="F44" s="444">
        <f>F46+F47</f>
        <v>0</v>
      </c>
    </row>
    <row r="45" spans="1:6" s="1" customFormat="1">
      <c r="A45" s="435"/>
      <c r="B45" s="445" t="s">
        <v>138</v>
      </c>
      <c r="C45" s="518"/>
      <c r="D45" s="442"/>
      <c r="E45" s="443"/>
      <c r="F45" s="444"/>
    </row>
    <row r="46" spans="1:6" s="1" customFormat="1">
      <c r="A46" s="435">
        <v>8212</v>
      </c>
      <c r="B46" s="446" t="s">
        <v>144</v>
      </c>
      <c r="C46" s="474" t="s">
        <v>148</v>
      </c>
      <c r="D46" s="442">
        <f>F46</f>
        <v>0</v>
      </c>
      <c r="E46" s="443" t="s">
        <v>248</v>
      </c>
      <c r="F46" s="444"/>
    </row>
    <row r="47" spans="1:6" s="1" customFormat="1">
      <c r="A47" s="435">
        <v>8213</v>
      </c>
      <c r="B47" s="446" t="s">
        <v>140</v>
      </c>
      <c r="C47" s="474" t="s">
        <v>149</v>
      </c>
      <c r="D47" s="442">
        <f>F47</f>
        <v>0</v>
      </c>
      <c r="E47" s="443" t="s">
        <v>248</v>
      </c>
      <c r="F47" s="444"/>
    </row>
    <row r="48" spans="1:6" ht="23.4">
      <c r="A48" s="435">
        <v>8220</v>
      </c>
      <c r="B48" s="441" t="s">
        <v>993</v>
      </c>
      <c r="C48" s="518"/>
      <c r="D48" s="442">
        <f>E48+F48</f>
        <v>0</v>
      </c>
      <c r="E48" s="438">
        <f>E54</f>
        <v>0</v>
      </c>
      <c r="F48" s="444">
        <f>F50+F54</f>
        <v>0</v>
      </c>
    </row>
    <row r="49" spans="1:6">
      <c r="A49" s="435"/>
      <c r="B49" s="445" t="s">
        <v>137</v>
      </c>
      <c r="C49" s="518"/>
      <c r="D49" s="442"/>
      <c r="E49" s="438"/>
      <c r="F49" s="444"/>
    </row>
    <row r="50" spans="1:6" ht="23.4">
      <c r="A50" s="435">
        <v>8221</v>
      </c>
      <c r="B50" s="441" t="s">
        <v>217</v>
      </c>
      <c r="C50" s="518"/>
      <c r="D50" s="442">
        <f>F50</f>
        <v>0</v>
      </c>
      <c r="E50" s="443" t="s">
        <v>248</v>
      </c>
      <c r="F50" s="444">
        <f>F52+F53</f>
        <v>0</v>
      </c>
    </row>
    <row r="51" spans="1:6">
      <c r="A51" s="435"/>
      <c r="B51" s="445" t="s">
        <v>154</v>
      </c>
      <c r="C51" s="518"/>
      <c r="D51" s="442"/>
      <c r="E51" s="443"/>
      <c r="F51" s="444"/>
    </row>
    <row r="52" spans="1:6">
      <c r="A52" s="430">
        <v>8222</v>
      </c>
      <c r="B52" s="449" t="s">
        <v>161</v>
      </c>
      <c r="C52" s="474" t="s">
        <v>150</v>
      </c>
      <c r="D52" s="442">
        <f>F52</f>
        <v>0</v>
      </c>
      <c r="E52" s="443" t="s">
        <v>248</v>
      </c>
      <c r="F52" s="444"/>
    </row>
    <row r="53" spans="1:6">
      <c r="A53" s="430">
        <v>8230</v>
      </c>
      <c r="B53" s="449" t="s">
        <v>163</v>
      </c>
      <c r="C53" s="474" t="s">
        <v>151</v>
      </c>
      <c r="D53" s="442">
        <f>F53</f>
        <v>0</v>
      </c>
      <c r="E53" s="443" t="s">
        <v>248</v>
      </c>
      <c r="F53" s="444"/>
    </row>
    <row r="54" spans="1:6" ht="23.4">
      <c r="A54" s="430">
        <v>8240</v>
      </c>
      <c r="B54" s="441" t="s">
        <v>218</v>
      </c>
      <c r="C54" s="518"/>
      <c r="D54" s="442">
        <f>E54+F54</f>
        <v>0</v>
      </c>
      <c r="E54" s="438">
        <f>E56+E57</f>
        <v>0</v>
      </c>
      <c r="F54" s="438">
        <f>F56+F57</f>
        <v>0</v>
      </c>
    </row>
    <row r="55" spans="1:6">
      <c r="A55" s="435"/>
      <c r="B55" s="445" t="s">
        <v>154</v>
      </c>
      <c r="C55" s="518"/>
      <c r="D55" s="442"/>
      <c r="E55" s="438"/>
      <c r="F55" s="444"/>
    </row>
    <row r="56" spans="1:6">
      <c r="A56" s="430">
        <v>8241</v>
      </c>
      <c r="B56" s="449" t="s">
        <v>182</v>
      </c>
      <c r="C56" s="474" t="s">
        <v>150</v>
      </c>
      <c r="D56" s="442">
        <f>E56+F56</f>
        <v>0</v>
      </c>
      <c r="E56" s="519"/>
      <c r="F56" s="444"/>
    </row>
    <row r="57" spans="1:6" ht="13.8" thickBot="1">
      <c r="A57" s="465">
        <v>8250</v>
      </c>
      <c r="B57" s="466" t="s">
        <v>169</v>
      </c>
      <c r="C57" s="537" t="s">
        <v>151</v>
      </c>
      <c r="D57" s="468">
        <f>E57+F57</f>
        <v>0</v>
      </c>
      <c r="E57" s="469"/>
      <c r="F57" s="470"/>
    </row>
    <row r="58" spans="1:6">
      <c r="C58" s="40"/>
    </row>
    <row r="59" spans="1:6">
      <c r="C59" s="40"/>
    </row>
    <row r="60" spans="1:6">
      <c r="C60" s="40"/>
    </row>
    <row r="61" spans="1:6">
      <c r="C61" s="40"/>
    </row>
    <row r="62" spans="1:6">
      <c r="C62" s="40"/>
    </row>
    <row r="63" spans="1:6">
      <c r="C63" s="40"/>
    </row>
    <row r="64" spans="1:6">
      <c r="C64" s="40"/>
    </row>
    <row r="65" spans="3:3">
      <c r="C65" s="40"/>
    </row>
    <row r="66" spans="3:3">
      <c r="C66" s="40"/>
    </row>
    <row r="67" spans="3:3">
      <c r="C67" s="40"/>
    </row>
    <row r="68" spans="3:3">
      <c r="C68" s="40"/>
    </row>
    <row r="69" spans="3:3">
      <c r="C69" s="40"/>
    </row>
    <row r="70" spans="3:3">
      <c r="C70" s="40"/>
    </row>
    <row r="71" spans="3:3">
      <c r="C71" s="40"/>
    </row>
    <row r="72" spans="3:3">
      <c r="C72" s="40"/>
    </row>
    <row r="73" spans="3:3">
      <c r="C73" s="40"/>
    </row>
    <row r="74" spans="3:3">
      <c r="C74" s="40"/>
    </row>
    <row r="75" spans="3:3">
      <c r="C75" s="40"/>
    </row>
    <row r="76" spans="3:3">
      <c r="C76" s="40"/>
    </row>
    <row r="77" spans="3:3">
      <c r="C77" s="40"/>
    </row>
    <row r="78" spans="3:3">
      <c r="C78" s="40"/>
    </row>
    <row r="79" spans="3:3">
      <c r="C79" s="40"/>
    </row>
    <row r="80" spans="3:3">
      <c r="C80" s="40"/>
    </row>
    <row r="81" spans="3:3">
      <c r="C81" s="40"/>
    </row>
    <row r="82" spans="3:3">
      <c r="C82" s="40"/>
    </row>
    <row r="83" spans="3:3">
      <c r="C83" s="40"/>
    </row>
    <row r="84" spans="3:3">
      <c r="C84" s="40"/>
    </row>
    <row r="85" spans="3:3">
      <c r="C85" s="40"/>
    </row>
    <row r="86" spans="3:3">
      <c r="C86" s="40"/>
    </row>
    <row r="87" spans="3:3">
      <c r="C87" s="40"/>
    </row>
    <row r="88" spans="3:3">
      <c r="C88" s="40"/>
    </row>
    <row r="89" spans="3:3">
      <c r="C89" s="40"/>
    </row>
    <row r="90" spans="3:3">
      <c r="C90" s="40"/>
    </row>
    <row r="91" spans="3:3">
      <c r="C91" s="40"/>
    </row>
    <row r="92" spans="3:3">
      <c r="C92" s="40"/>
    </row>
    <row r="93" spans="3:3">
      <c r="C93" s="40"/>
    </row>
    <row r="94" spans="3:3">
      <c r="C94" s="40"/>
    </row>
    <row r="95" spans="3:3">
      <c r="C95" s="40"/>
    </row>
    <row r="96" spans="3:3">
      <c r="C96" s="40"/>
    </row>
    <row r="97" spans="3:3">
      <c r="C97" s="40"/>
    </row>
    <row r="98" spans="3:3">
      <c r="C98" s="40"/>
    </row>
    <row r="99" spans="3:3">
      <c r="C99" s="40"/>
    </row>
    <row r="100" spans="3:3">
      <c r="C100" s="40"/>
    </row>
    <row r="101" spans="3:3">
      <c r="C101" s="40"/>
    </row>
    <row r="102" spans="3:3">
      <c r="C102" s="40"/>
    </row>
    <row r="103" spans="3:3">
      <c r="C103" s="40"/>
    </row>
    <row r="104" spans="3:3">
      <c r="C104" s="40"/>
    </row>
    <row r="105" spans="3:3">
      <c r="C105" s="40"/>
    </row>
    <row r="106" spans="3:3">
      <c r="C106" s="40"/>
    </row>
    <row r="107" spans="3:3">
      <c r="C107" s="40"/>
    </row>
    <row r="108" spans="3:3">
      <c r="C108" s="40"/>
    </row>
    <row r="109" spans="3:3">
      <c r="C109" s="40"/>
    </row>
    <row r="110" spans="3:3">
      <c r="C110" s="40"/>
    </row>
    <row r="111" spans="3:3">
      <c r="C111" s="40"/>
    </row>
    <row r="112" spans="3:3">
      <c r="C112" s="40"/>
    </row>
    <row r="113" spans="3:3">
      <c r="C113" s="40"/>
    </row>
    <row r="114" spans="3:3">
      <c r="C114" s="40"/>
    </row>
    <row r="115" spans="3:3">
      <c r="C115" s="40"/>
    </row>
    <row r="116" spans="3:3">
      <c r="C116" s="40"/>
    </row>
    <row r="117" spans="3:3">
      <c r="C117" s="40"/>
    </row>
    <row r="118" spans="3:3">
      <c r="C118" s="40"/>
    </row>
    <row r="119" spans="3:3">
      <c r="C119" s="40"/>
    </row>
    <row r="120" spans="3:3">
      <c r="C120" s="40"/>
    </row>
    <row r="121" spans="3:3">
      <c r="C121" s="40"/>
    </row>
    <row r="122" spans="3:3">
      <c r="C122" s="40"/>
    </row>
    <row r="123" spans="3:3">
      <c r="C123" s="40"/>
    </row>
    <row r="124" spans="3:3">
      <c r="C124" s="40"/>
    </row>
    <row r="125" spans="3:3">
      <c r="C125" s="40"/>
    </row>
    <row r="126" spans="3:3">
      <c r="C126" s="40"/>
    </row>
    <row r="127" spans="3:3">
      <c r="C127" s="40"/>
    </row>
    <row r="128" spans="3:3">
      <c r="C128" s="40"/>
    </row>
    <row r="129" spans="3:3">
      <c r="C129" s="40"/>
    </row>
    <row r="130" spans="3:3">
      <c r="C130" s="40"/>
    </row>
    <row r="131" spans="3:3">
      <c r="C131" s="40"/>
    </row>
    <row r="132" spans="3:3">
      <c r="C132" s="40"/>
    </row>
    <row r="133" spans="3:3">
      <c r="C133" s="40"/>
    </row>
    <row r="134" spans="3:3">
      <c r="C134" s="40"/>
    </row>
    <row r="135" spans="3:3">
      <c r="C135" s="40"/>
    </row>
    <row r="136" spans="3:3">
      <c r="C136" s="40"/>
    </row>
    <row r="137" spans="3:3">
      <c r="C137" s="40"/>
    </row>
    <row r="138" spans="3:3">
      <c r="C138" s="40"/>
    </row>
    <row r="139" spans="3:3">
      <c r="C139" s="40"/>
    </row>
    <row r="140" spans="3:3">
      <c r="C140" s="40"/>
    </row>
    <row r="141" spans="3:3">
      <c r="C141" s="40"/>
    </row>
    <row r="142" spans="3:3">
      <c r="C142" s="40"/>
    </row>
    <row r="143" spans="3:3">
      <c r="C143" s="40"/>
    </row>
    <row r="144" spans="3:3">
      <c r="C144" s="40"/>
    </row>
    <row r="145" spans="3:3">
      <c r="C145" s="40"/>
    </row>
    <row r="146" spans="3:3">
      <c r="C146" s="40"/>
    </row>
    <row r="147" spans="3:3">
      <c r="C147" s="40"/>
    </row>
    <row r="148" spans="3:3">
      <c r="C148" s="40"/>
    </row>
    <row r="149" spans="3:3">
      <c r="C149" s="40"/>
    </row>
    <row r="150" spans="3:3">
      <c r="C150" s="40"/>
    </row>
    <row r="151" spans="3:3">
      <c r="C151" s="40"/>
    </row>
    <row r="152" spans="3:3">
      <c r="C152" s="40"/>
    </row>
    <row r="153" spans="3:3">
      <c r="C153" s="40"/>
    </row>
    <row r="154" spans="3:3">
      <c r="C154" s="40"/>
    </row>
    <row r="155" spans="3:3">
      <c r="C155" s="40"/>
    </row>
    <row r="156" spans="3:3">
      <c r="C156" s="40"/>
    </row>
    <row r="157" spans="3:3">
      <c r="C157" s="40"/>
    </row>
    <row r="158" spans="3:3">
      <c r="C158" s="40"/>
    </row>
    <row r="159" spans="3:3">
      <c r="C159" s="40"/>
    </row>
    <row r="160" spans="3:3">
      <c r="C160" s="40"/>
    </row>
    <row r="161" spans="3:3">
      <c r="C161" s="40"/>
    </row>
    <row r="162" spans="3:3">
      <c r="C162" s="40"/>
    </row>
    <row r="163" spans="3:3">
      <c r="C163" s="40"/>
    </row>
    <row r="164" spans="3:3">
      <c r="C164" s="40"/>
    </row>
    <row r="165" spans="3:3">
      <c r="C165" s="40"/>
    </row>
    <row r="166" spans="3:3">
      <c r="C166" s="40"/>
    </row>
    <row r="167" spans="3:3">
      <c r="C167" s="40"/>
    </row>
    <row r="168" spans="3:3">
      <c r="C168" s="40"/>
    </row>
    <row r="169" spans="3:3">
      <c r="C169" s="40"/>
    </row>
    <row r="170" spans="3:3">
      <c r="C170" s="40"/>
    </row>
    <row r="171" spans="3:3">
      <c r="C171" s="40"/>
    </row>
    <row r="172" spans="3:3">
      <c r="C172" s="40"/>
    </row>
    <row r="173" spans="3:3">
      <c r="C173" s="40"/>
    </row>
    <row r="174" spans="3:3">
      <c r="C174" s="40"/>
    </row>
    <row r="175" spans="3:3">
      <c r="C175" s="40"/>
    </row>
    <row r="176" spans="3:3">
      <c r="C176" s="40"/>
    </row>
    <row r="177" spans="3:3">
      <c r="C177" s="40"/>
    </row>
    <row r="178" spans="3:3">
      <c r="C178" s="40"/>
    </row>
    <row r="179" spans="3:3">
      <c r="C179" s="40"/>
    </row>
    <row r="180" spans="3:3">
      <c r="C180" s="40"/>
    </row>
    <row r="181" spans="3:3">
      <c r="C181" s="40"/>
    </row>
    <row r="182" spans="3:3">
      <c r="C182" s="40"/>
    </row>
    <row r="183" spans="3:3">
      <c r="C183" s="40"/>
    </row>
    <row r="184" spans="3:3">
      <c r="C184" s="40"/>
    </row>
    <row r="185" spans="3:3">
      <c r="C185" s="40"/>
    </row>
    <row r="186" spans="3:3">
      <c r="C186" s="40"/>
    </row>
    <row r="187" spans="3:3">
      <c r="C187" s="40"/>
    </row>
    <row r="188" spans="3:3">
      <c r="C188" s="40"/>
    </row>
    <row r="189" spans="3:3">
      <c r="C189" s="40"/>
    </row>
    <row r="190" spans="3:3">
      <c r="C190" s="40"/>
    </row>
    <row r="191" spans="3:3">
      <c r="C191" s="40"/>
    </row>
    <row r="192" spans="3:3">
      <c r="C192" s="40"/>
    </row>
    <row r="193" spans="3:3">
      <c r="C193" s="40"/>
    </row>
    <row r="194" spans="3:3">
      <c r="C194" s="40"/>
    </row>
    <row r="195" spans="3:3">
      <c r="C195" s="40"/>
    </row>
    <row r="196" spans="3:3">
      <c r="C196" s="40"/>
    </row>
    <row r="197" spans="3:3">
      <c r="C197" s="40"/>
    </row>
    <row r="198" spans="3:3">
      <c r="C198" s="40"/>
    </row>
    <row r="199" spans="3:3">
      <c r="C199" s="40"/>
    </row>
    <row r="200" spans="3:3">
      <c r="C200" s="40"/>
    </row>
    <row r="201" spans="3:3">
      <c r="C201" s="40"/>
    </row>
    <row r="202" spans="3:3">
      <c r="C202" s="40"/>
    </row>
    <row r="203" spans="3:3">
      <c r="C203" s="40"/>
    </row>
    <row r="204" spans="3:3">
      <c r="C204" s="40"/>
    </row>
    <row r="205" spans="3:3">
      <c r="C205" s="40"/>
    </row>
    <row r="206" spans="3:3">
      <c r="C206" s="40"/>
    </row>
    <row r="207" spans="3:3">
      <c r="C207" s="40"/>
    </row>
    <row r="208" spans="3:3">
      <c r="C208" s="40"/>
    </row>
    <row r="209" spans="3:3">
      <c r="C209" s="40"/>
    </row>
    <row r="210" spans="3:3">
      <c r="C210" s="40"/>
    </row>
    <row r="211" spans="3:3">
      <c r="C211" s="40"/>
    </row>
    <row r="212" spans="3:3">
      <c r="C212" s="40"/>
    </row>
    <row r="213" spans="3:3">
      <c r="C213" s="40"/>
    </row>
    <row r="214" spans="3:3">
      <c r="C214" s="40"/>
    </row>
    <row r="215" spans="3:3">
      <c r="C215" s="40"/>
    </row>
    <row r="216" spans="3:3">
      <c r="C216" s="40"/>
    </row>
    <row r="217" spans="3:3">
      <c r="C217" s="40"/>
    </row>
    <row r="218" spans="3:3">
      <c r="C218" s="40"/>
    </row>
    <row r="219" spans="3:3">
      <c r="C219" s="40"/>
    </row>
    <row r="220" spans="3:3">
      <c r="C220" s="40"/>
    </row>
    <row r="221" spans="3:3">
      <c r="C221" s="40"/>
    </row>
    <row r="222" spans="3:3">
      <c r="C222" s="40"/>
    </row>
    <row r="223" spans="3:3">
      <c r="C223" s="40"/>
    </row>
    <row r="224" spans="3:3">
      <c r="C224" s="40"/>
    </row>
  </sheetData>
  <mergeCells count="3">
    <mergeCell ref="D2:D3"/>
    <mergeCell ref="E2:F2"/>
    <mergeCell ref="A2:A3"/>
  </mergeCells>
  <phoneticPr fontId="4" type="noConversion"/>
  <pageMargins left="0.25" right="0.25" top="0.75" bottom="0.75" header="0.3" footer="0.3"/>
  <pageSetup paperSize="9" firstPageNumber="22" orientation="portrait" useFirstPageNumber="1" horizontalDpi="1200" verticalDpi="1200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61"/>
  <sheetViews>
    <sheetView tabSelected="1" topLeftCell="E1" workbookViewId="0">
      <selection activeCell="E9" sqref="E9"/>
    </sheetView>
  </sheetViews>
  <sheetFormatPr defaultColWidth="9.109375" defaultRowHeight="15"/>
  <cols>
    <col min="1" max="1" width="5.109375" style="131" customWidth="1"/>
    <col min="2" max="2" width="6.44140625" style="215" customWidth="1"/>
    <col min="3" max="3" width="6.33203125" style="216" customWidth="1"/>
    <col min="4" max="4" width="5.6640625" style="217" customWidth="1"/>
    <col min="5" max="5" width="48.44140625" style="211" customWidth="1"/>
    <col min="6" max="6" width="47.5546875" style="135" hidden="1" customWidth="1"/>
    <col min="7" max="7" width="12.33203125" style="135" customWidth="1"/>
    <col min="8" max="8" width="12" style="130" customWidth="1"/>
    <col min="9" max="9" width="11.109375" style="130" customWidth="1"/>
    <col min="10" max="10" width="10.88671875" style="3" bestFit="1" customWidth="1"/>
    <col min="11" max="11" width="9.5546875" style="3" bestFit="1" customWidth="1"/>
    <col min="12" max="12" width="12.88671875" style="3" bestFit="1" customWidth="1"/>
    <col min="13" max="16384" width="9.109375" style="3"/>
  </cols>
  <sheetData>
    <row r="1" spans="1:10" ht="17.399999999999999">
      <c r="A1" s="594" t="s">
        <v>994</v>
      </c>
      <c r="B1" s="594"/>
      <c r="C1" s="594"/>
      <c r="D1" s="594"/>
      <c r="E1" s="594"/>
      <c r="F1" s="594"/>
      <c r="G1" s="594"/>
      <c r="H1" s="594"/>
      <c r="I1" s="594"/>
    </row>
    <row r="2" spans="1:10" ht="36" customHeight="1">
      <c r="A2" s="595" t="s">
        <v>995</v>
      </c>
      <c r="B2" s="595"/>
      <c r="C2" s="595"/>
      <c r="D2" s="595"/>
      <c r="E2" s="595"/>
      <c r="F2" s="595"/>
      <c r="G2" s="595"/>
      <c r="H2" s="595"/>
      <c r="I2" s="595"/>
    </row>
    <row r="3" spans="1:10">
      <c r="A3" s="126" t="s">
        <v>917</v>
      </c>
      <c r="B3" s="127"/>
      <c r="C3" s="128"/>
      <c r="D3" s="128"/>
      <c r="E3" s="129"/>
      <c r="F3" s="126"/>
      <c r="G3" s="126"/>
    </row>
    <row r="4" spans="1:10" ht="15.6" thickBot="1">
      <c r="B4" s="132"/>
      <c r="C4" s="133"/>
      <c r="D4" s="133"/>
      <c r="E4" s="134"/>
      <c r="H4" s="596" t="s">
        <v>228</v>
      </c>
      <c r="I4" s="596"/>
    </row>
    <row r="5" spans="1:10" s="4" customFormat="1" ht="15.75" customHeight="1" thickBot="1">
      <c r="A5" s="597" t="s">
        <v>226</v>
      </c>
      <c r="B5" s="605" t="s">
        <v>26</v>
      </c>
      <c r="C5" s="607" t="s">
        <v>456</v>
      </c>
      <c r="D5" s="608" t="s">
        <v>457</v>
      </c>
      <c r="E5" s="599" t="s">
        <v>744</v>
      </c>
      <c r="F5" s="601" t="s">
        <v>455</v>
      </c>
      <c r="G5" s="635" t="s">
        <v>903</v>
      </c>
      <c r="H5" s="610" t="s">
        <v>331</v>
      </c>
      <c r="I5" s="611"/>
    </row>
    <row r="6" spans="1:10" s="5" customFormat="1" ht="48" customHeight="1" thickBot="1">
      <c r="A6" s="598"/>
      <c r="B6" s="606"/>
      <c r="C6" s="606"/>
      <c r="D6" s="609"/>
      <c r="E6" s="600"/>
      <c r="F6" s="602"/>
      <c r="G6" s="636"/>
      <c r="H6" s="136" t="s">
        <v>446</v>
      </c>
      <c r="I6" s="137" t="s">
        <v>447</v>
      </c>
    </row>
    <row r="7" spans="1:10" s="35" customFormat="1" ht="12.75" customHeight="1" thickBot="1">
      <c r="A7" s="538">
        <v>1</v>
      </c>
      <c r="B7" s="539">
        <v>2</v>
      </c>
      <c r="C7" s="539">
        <v>3</v>
      </c>
      <c r="D7" s="540">
        <v>4</v>
      </c>
      <c r="E7" s="541">
        <v>5</v>
      </c>
      <c r="F7" s="542"/>
      <c r="G7" s="543"/>
      <c r="H7" s="544">
        <v>7</v>
      </c>
      <c r="I7" s="545">
        <v>8</v>
      </c>
    </row>
    <row r="8" spans="1:10" s="22" customFormat="1" ht="36" thickBot="1">
      <c r="A8" s="146">
        <v>2000</v>
      </c>
      <c r="B8" s="147" t="s">
        <v>458</v>
      </c>
      <c r="C8" s="148" t="s">
        <v>459</v>
      </c>
      <c r="D8" s="149" t="s">
        <v>459</v>
      </c>
      <c r="E8" s="150" t="s">
        <v>918</v>
      </c>
      <c r="F8" s="151"/>
      <c r="G8" s="546">
        <f>H8</f>
        <v>288073.36600000004</v>
      </c>
      <c r="H8" s="277">
        <f>H9+H218+H229+H258+H276+H304+H342+H350+H320</f>
        <v>288073.36600000004</v>
      </c>
      <c r="I8" s="277" t="s">
        <v>449</v>
      </c>
      <c r="J8" s="21"/>
    </row>
    <row r="9" spans="1:10" s="23" customFormat="1" ht="64.5" customHeight="1">
      <c r="A9" s="154">
        <v>2100</v>
      </c>
      <c r="B9" s="155" t="s">
        <v>274</v>
      </c>
      <c r="C9" s="547">
        <v>0</v>
      </c>
      <c r="D9" s="548">
        <v>0</v>
      </c>
      <c r="E9" s="158" t="s">
        <v>919</v>
      </c>
      <c r="F9" s="159" t="s">
        <v>460</v>
      </c>
      <c r="G9" s="546">
        <f t="shared" ref="G9:G73" si="0">H9</f>
        <v>114595</v>
      </c>
      <c r="H9" s="549">
        <f>H11+H53+H40</f>
        <v>114595</v>
      </c>
      <c r="I9" s="277" t="s">
        <v>449</v>
      </c>
    </row>
    <row r="10" spans="1:10" s="24" customFormat="1" ht="11.25" customHeight="1">
      <c r="A10" s="161"/>
      <c r="B10" s="155"/>
      <c r="C10" s="547"/>
      <c r="D10" s="548"/>
      <c r="E10" s="162" t="s">
        <v>137</v>
      </c>
      <c r="F10" s="163"/>
      <c r="G10" s="546"/>
      <c r="H10" s="550"/>
      <c r="I10" s="277" t="s">
        <v>449</v>
      </c>
    </row>
    <row r="11" spans="1:10" s="25" customFormat="1" ht="34.200000000000003">
      <c r="A11" s="166">
        <v>2110</v>
      </c>
      <c r="B11" s="155" t="s">
        <v>274</v>
      </c>
      <c r="C11" s="551">
        <v>1</v>
      </c>
      <c r="D11" s="552">
        <v>0</v>
      </c>
      <c r="E11" s="169" t="s">
        <v>27</v>
      </c>
      <c r="F11" s="170" t="s">
        <v>461</v>
      </c>
      <c r="G11" s="546">
        <f t="shared" si="0"/>
        <v>107556</v>
      </c>
      <c r="H11" s="549">
        <f>H13</f>
        <v>107556</v>
      </c>
      <c r="I11" s="277" t="s">
        <v>449</v>
      </c>
    </row>
    <row r="12" spans="1:10" s="25" customFormat="1" ht="10.5" customHeight="1">
      <c r="A12" s="166"/>
      <c r="B12" s="155"/>
      <c r="C12" s="551"/>
      <c r="D12" s="552"/>
      <c r="E12" s="162" t="s">
        <v>138</v>
      </c>
      <c r="F12" s="170"/>
      <c r="G12" s="546"/>
      <c r="H12" s="553"/>
      <c r="I12" s="277" t="s">
        <v>449</v>
      </c>
    </row>
    <row r="13" spans="1:10" s="24" customFormat="1" ht="22.8">
      <c r="A13" s="166">
        <v>2111</v>
      </c>
      <c r="B13" s="172" t="s">
        <v>274</v>
      </c>
      <c r="C13" s="554">
        <v>1</v>
      </c>
      <c r="D13" s="555">
        <v>1</v>
      </c>
      <c r="E13" s="556" t="s">
        <v>31</v>
      </c>
      <c r="F13" s="175" t="s">
        <v>462</v>
      </c>
      <c r="G13" s="546">
        <f t="shared" si="0"/>
        <v>107556</v>
      </c>
      <c r="H13" s="549">
        <f>H15+H16+H17+H18+H19+H20+H21+H22+H23+H24+H25+H26+H28+H29+H30+H31+H32+H33+H34+H27</f>
        <v>107556</v>
      </c>
      <c r="I13" s="277" t="s">
        <v>449</v>
      </c>
    </row>
    <row r="14" spans="1:10" s="24" customFormat="1" ht="22.8">
      <c r="A14" s="166"/>
      <c r="B14" s="172"/>
      <c r="C14" s="554"/>
      <c r="D14" s="555"/>
      <c r="E14" s="162" t="s">
        <v>220</v>
      </c>
      <c r="F14" s="175"/>
      <c r="G14" s="546"/>
      <c r="H14" s="557"/>
      <c r="I14" s="277" t="s">
        <v>449</v>
      </c>
    </row>
    <row r="15" spans="1:10" s="24" customFormat="1">
      <c r="A15" s="166"/>
      <c r="B15" s="172"/>
      <c r="C15" s="554"/>
      <c r="D15" s="555"/>
      <c r="E15" s="558" t="s">
        <v>77</v>
      </c>
      <c r="F15" s="175"/>
      <c r="G15" s="546">
        <f t="shared" si="0"/>
        <v>90000</v>
      </c>
      <c r="H15" s="179">
        <v>90000</v>
      </c>
      <c r="I15" s="277" t="s">
        <v>449</v>
      </c>
    </row>
    <row r="16" spans="1:10" s="24" customFormat="1" ht="15" customHeight="1">
      <c r="A16" s="166"/>
      <c r="B16" s="172"/>
      <c r="C16" s="554"/>
      <c r="D16" s="555"/>
      <c r="E16" s="559" t="s">
        <v>996</v>
      </c>
      <c r="F16" s="175"/>
      <c r="G16" s="546">
        <f t="shared" si="0"/>
        <v>2400</v>
      </c>
      <c r="H16" s="179">
        <v>2400</v>
      </c>
      <c r="I16" s="277" t="s">
        <v>449</v>
      </c>
    </row>
    <row r="17" spans="1:9" s="24" customFormat="1">
      <c r="A17" s="166"/>
      <c r="B17" s="172"/>
      <c r="C17" s="554"/>
      <c r="D17" s="555"/>
      <c r="E17" s="558" t="s">
        <v>81</v>
      </c>
      <c r="F17" s="175"/>
      <c r="G17" s="546">
        <f t="shared" si="0"/>
        <v>1000</v>
      </c>
      <c r="H17" s="557">
        <v>1000</v>
      </c>
      <c r="I17" s="277" t="s">
        <v>449</v>
      </c>
    </row>
    <row r="18" spans="1:9" s="24" customFormat="1">
      <c r="A18" s="166"/>
      <c r="B18" s="172"/>
      <c r="C18" s="554"/>
      <c r="D18" s="555"/>
      <c r="E18" s="558" t="s">
        <v>82</v>
      </c>
      <c r="F18" s="249" t="s">
        <v>319</v>
      </c>
      <c r="G18" s="546">
        <f t="shared" si="0"/>
        <v>1200</v>
      </c>
      <c r="H18" s="557">
        <v>1200</v>
      </c>
      <c r="I18" s="277" t="s">
        <v>449</v>
      </c>
    </row>
    <row r="19" spans="1:9" s="24" customFormat="1">
      <c r="A19" s="166"/>
      <c r="B19" s="172"/>
      <c r="C19" s="554"/>
      <c r="D19" s="555"/>
      <c r="E19" s="558" t="s">
        <v>87</v>
      </c>
      <c r="F19" s="249"/>
      <c r="G19" s="546">
        <f t="shared" si="0"/>
        <v>0</v>
      </c>
      <c r="H19" s="557"/>
      <c r="I19" s="277" t="s">
        <v>449</v>
      </c>
    </row>
    <row r="20" spans="1:9" s="24" customFormat="1">
      <c r="A20" s="166"/>
      <c r="B20" s="172"/>
      <c r="C20" s="554"/>
      <c r="D20" s="555"/>
      <c r="E20" s="558" t="s">
        <v>86</v>
      </c>
      <c r="F20" s="175"/>
      <c r="G20" s="560">
        <f>H20</f>
        <v>150</v>
      </c>
      <c r="H20" s="557">
        <v>150</v>
      </c>
      <c r="I20" s="277" t="s">
        <v>449</v>
      </c>
    </row>
    <row r="21" spans="1:9" s="24" customFormat="1">
      <c r="A21" s="166"/>
      <c r="B21" s="172"/>
      <c r="C21" s="554"/>
      <c r="D21" s="555"/>
      <c r="E21" s="558" t="s">
        <v>89</v>
      </c>
      <c r="F21" s="175"/>
      <c r="G21" s="546">
        <f t="shared" si="0"/>
        <v>500</v>
      </c>
      <c r="H21" s="557">
        <v>500</v>
      </c>
      <c r="I21" s="277" t="s">
        <v>449</v>
      </c>
    </row>
    <row r="22" spans="1:9" s="24" customFormat="1">
      <c r="A22" s="166"/>
      <c r="B22" s="172"/>
      <c r="C22" s="554"/>
      <c r="D22" s="555"/>
      <c r="E22" s="558" t="s">
        <v>93</v>
      </c>
      <c r="F22" s="175"/>
      <c r="G22" s="546"/>
      <c r="H22" s="561"/>
      <c r="I22" s="277" t="s">
        <v>449</v>
      </c>
    </row>
    <row r="23" spans="1:9" s="24" customFormat="1">
      <c r="A23" s="166"/>
      <c r="B23" s="172"/>
      <c r="C23" s="554"/>
      <c r="D23" s="555"/>
      <c r="E23" s="558" t="s">
        <v>95</v>
      </c>
      <c r="F23" s="175"/>
      <c r="G23" s="546">
        <f t="shared" si="0"/>
        <v>400</v>
      </c>
      <c r="H23" s="557">
        <v>400</v>
      </c>
      <c r="I23" s="277" t="s">
        <v>449</v>
      </c>
    </row>
    <row r="24" spans="1:9" s="24" customFormat="1" ht="15.6" thickBot="1">
      <c r="A24" s="166"/>
      <c r="B24" s="172"/>
      <c r="C24" s="554"/>
      <c r="D24" s="555"/>
      <c r="E24" s="562" t="s">
        <v>99</v>
      </c>
      <c r="F24" s="175"/>
      <c r="G24" s="546"/>
      <c r="H24" s="557">
        <v>0</v>
      </c>
      <c r="I24" s="277" t="s">
        <v>449</v>
      </c>
    </row>
    <row r="25" spans="1:9" s="24" customFormat="1">
      <c r="A25" s="166"/>
      <c r="B25" s="172"/>
      <c r="C25" s="554"/>
      <c r="D25" s="555"/>
      <c r="E25" s="558" t="s">
        <v>100</v>
      </c>
      <c r="F25" s="175"/>
      <c r="G25" s="546">
        <f t="shared" si="0"/>
        <v>1300</v>
      </c>
      <c r="H25" s="557">
        <v>1300</v>
      </c>
      <c r="I25" s="277" t="s">
        <v>449</v>
      </c>
    </row>
    <row r="26" spans="1:9" s="24" customFormat="1">
      <c r="A26" s="166"/>
      <c r="B26" s="172"/>
      <c r="C26" s="554"/>
      <c r="D26" s="555"/>
      <c r="E26" s="558" t="s">
        <v>98</v>
      </c>
      <c r="F26" s="175"/>
      <c r="G26" s="546">
        <f t="shared" si="0"/>
        <v>500</v>
      </c>
      <c r="H26" s="557">
        <v>500</v>
      </c>
      <c r="I26" s="277" t="s">
        <v>449</v>
      </c>
    </row>
    <row r="27" spans="1:9" s="24" customFormat="1">
      <c r="A27" s="166"/>
      <c r="B27" s="172"/>
      <c r="C27" s="554"/>
      <c r="D27" s="555"/>
      <c r="E27" s="572" t="s">
        <v>101</v>
      </c>
      <c r="F27" s="175"/>
      <c r="G27" s="546">
        <f>H27</f>
        <v>1200</v>
      </c>
      <c r="H27" s="557">
        <v>1200</v>
      </c>
      <c r="I27" s="277"/>
    </row>
    <row r="28" spans="1:9" s="24" customFormat="1" ht="23.4" thickBot="1">
      <c r="A28" s="166"/>
      <c r="B28" s="172"/>
      <c r="C28" s="554"/>
      <c r="D28" s="555"/>
      <c r="E28" s="562" t="s">
        <v>102</v>
      </c>
      <c r="F28" s="175"/>
      <c r="G28" s="546">
        <f t="shared" si="0"/>
        <v>900</v>
      </c>
      <c r="H28" s="557">
        <v>900</v>
      </c>
      <c r="I28" s="277" t="s">
        <v>449</v>
      </c>
    </row>
    <row r="29" spans="1:9" s="24" customFormat="1">
      <c r="A29" s="166"/>
      <c r="B29" s="172"/>
      <c r="C29" s="554"/>
      <c r="D29" s="555"/>
      <c r="E29" s="558" t="s">
        <v>110</v>
      </c>
      <c r="F29" s="175"/>
      <c r="G29" s="546">
        <f t="shared" si="0"/>
        <v>2300</v>
      </c>
      <c r="H29" s="557">
        <v>2300</v>
      </c>
      <c r="I29" s="277" t="s">
        <v>449</v>
      </c>
    </row>
    <row r="30" spans="1:9" s="24" customFormat="1">
      <c r="A30" s="166"/>
      <c r="B30" s="172"/>
      <c r="C30" s="554"/>
      <c r="D30" s="555"/>
      <c r="E30" s="283" t="s">
        <v>112</v>
      </c>
      <c r="F30" s="175"/>
      <c r="G30" s="546">
        <f t="shared" si="0"/>
        <v>4500</v>
      </c>
      <c r="H30" s="557">
        <v>4500</v>
      </c>
      <c r="I30" s="277" t="s">
        <v>449</v>
      </c>
    </row>
    <row r="31" spans="1:9" s="24" customFormat="1">
      <c r="A31" s="166"/>
      <c r="B31" s="172"/>
      <c r="C31" s="554"/>
      <c r="D31" s="555"/>
      <c r="E31" s="283" t="s">
        <v>115</v>
      </c>
      <c r="F31" s="175"/>
      <c r="G31" s="546">
        <f t="shared" si="0"/>
        <v>700</v>
      </c>
      <c r="H31" s="557">
        <v>700</v>
      </c>
      <c r="I31" s="277" t="s">
        <v>449</v>
      </c>
    </row>
    <row r="32" spans="1:9" s="24" customFormat="1" ht="15.6" thickBot="1">
      <c r="A32" s="166"/>
      <c r="B32" s="172"/>
      <c r="C32" s="554"/>
      <c r="D32" s="555"/>
      <c r="E32" s="563" t="s">
        <v>116</v>
      </c>
      <c r="F32" s="175"/>
      <c r="G32" s="546">
        <f t="shared" si="0"/>
        <v>500</v>
      </c>
      <c r="H32" s="557">
        <v>500</v>
      </c>
      <c r="I32" s="277" t="s">
        <v>449</v>
      </c>
    </row>
    <row r="33" spans="1:9" s="24" customFormat="1" ht="22.8">
      <c r="A33" s="166"/>
      <c r="B33" s="172"/>
      <c r="C33" s="554"/>
      <c r="D33" s="555"/>
      <c r="E33" s="564" t="s">
        <v>997</v>
      </c>
      <c r="F33" s="175"/>
      <c r="G33" s="546"/>
      <c r="H33" s="557"/>
      <c r="I33" s="277" t="s">
        <v>449</v>
      </c>
    </row>
    <row r="34" spans="1:9" s="24" customFormat="1">
      <c r="A34" s="166"/>
      <c r="B34" s="172"/>
      <c r="C34" s="554"/>
      <c r="D34" s="555"/>
      <c r="E34" s="565" t="s">
        <v>882</v>
      </c>
      <c r="F34" s="175"/>
      <c r="G34" s="566">
        <f t="shared" si="0"/>
        <v>6</v>
      </c>
      <c r="H34" s="557">
        <v>6</v>
      </c>
      <c r="I34" s="277" t="s">
        <v>449</v>
      </c>
    </row>
    <row r="35" spans="1:9" s="24" customFormat="1">
      <c r="A35" s="166"/>
      <c r="B35" s="172"/>
      <c r="C35" s="554"/>
      <c r="D35" s="554"/>
      <c r="E35" s="283" t="s">
        <v>194</v>
      </c>
      <c r="F35" s="175"/>
      <c r="G35" s="546"/>
      <c r="H35" s="557"/>
      <c r="I35" s="277" t="s">
        <v>449</v>
      </c>
    </row>
    <row r="36" spans="1:9" s="24" customFormat="1">
      <c r="A36" s="166"/>
      <c r="B36" s="172"/>
      <c r="C36" s="554"/>
      <c r="D36" s="554"/>
      <c r="E36" s="283" t="s">
        <v>195</v>
      </c>
      <c r="F36" s="175"/>
      <c r="G36" s="546"/>
      <c r="H36" s="557"/>
      <c r="I36" s="277" t="s">
        <v>449</v>
      </c>
    </row>
    <row r="37" spans="1:9" s="24" customFormat="1">
      <c r="A37" s="166"/>
      <c r="B37" s="172"/>
      <c r="C37" s="554"/>
      <c r="D37" s="555"/>
      <c r="E37" s="283" t="s">
        <v>190</v>
      </c>
      <c r="F37" s="175"/>
      <c r="G37" s="546"/>
      <c r="H37" s="561"/>
      <c r="I37" s="277" t="s">
        <v>449</v>
      </c>
    </row>
    <row r="38" spans="1:9" s="24" customFormat="1">
      <c r="A38" s="166"/>
      <c r="B38" s="172"/>
      <c r="C38" s="554"/>
      <c r="D38" s="555"/>
      <c r="E38" s="283" t="s">
        <v>191</v>
      </c>
      <c r="F38" s="175"/>
      <c r="G38" s="546"/>
      <c r="H38" s="561"/>
      <c r="I38" s="277" t="s">
        <v>449</v>
      </c>
    </row>
    <row r="39" spans="1:9" s="24" customFormat="1">
      <c r="A39" s="166"/>
      <c r="B39" s="172"/>
      <c r="C39" s="554"/>
      <c r="D39" s="555"/>
      <c r="E39" s="283" t="s">
        <v>189</v>
      </c>
      <c r="F39" s="175"/>
      <c r="G39" s="546"/>
      <c r="H39" s="561"/>
      <c r="I39" s="277" t="s">
        <v>449</v>
      </c>
    </row>
    <row r="40" spans="1:9" s="24" customFormat="1">
      <c r="A40" s="166">
        <v>2130</v>
      </c>
      <c r="B40" s="155" t="s">
        <v>274</v>
      </c>
      <c r="C40" s="167" t="s">
        <v>76</v>
      </c>
      <c r="D40" s="168" t="s">
        <v>197</v>
      </c>
      <c r="E40" s="169" t="s">
        <v>474</v>
      </c>
      <c r="F40" s="178" t="s">
        <v>475</v>
      </c>
      <c r="G40" s="546">
        <f t="shared" si="0"/>
        <v>1839</v>
      </c>
      <c r="H40" s="549">
        <f>H44</f>
        <v>1839</v>
      </c>
      <c r="I40" s="277" t="s">
        <v>449</v>
      </c>
    </row>
    <row r="41" spans="1:9" s="25" customFormat="1" ht="10.5" customHeight="1">
      <c r="A41" s="166"/>
      <c r="B41" s="155"/>
      <c r="C41" s="167"/>
      <c r="D41" s="168"/>
      <c r="E41" s="162" t="s">
        <v>138</v>
      </c>
      <c r="F41" s="170"/>
      <c r="G41" s="546"/>
      <c r="H41" s="553"/>
      <c r="I41" s="277" t="s">
        <v>449</v>
      </c>
    </row>
    <row r="42" spans="1:9" s="24" customFormat="1" ht="22.8">
      <c r="A42" s="166">
        <v>2131</v>
      </c>
      <c r="B42" s="172" t="s">
        <v>274</v>
      </c>
      <c r="C42" s="173" t="s">
        <v>76</v>
      </c>
      <c r="D42" s="174" t="s">
        <v>198</v>
      </c>
      <c r="E42" s="162" t="s">
        <v>476</v>
      </c>
      <c r="F42" s="175" t="s">
        <v>477</v>
      </c>
      <c r="G42" s="546"/>
      <c r="H42" s="561"/>
      <c r="I42" s="277" t="s">
        <v>449</v>
      </c>
    </row>
    <row r="43" spans="1:9" s="24" customFormat="1" ht="14.25" customHeight="1">
      <c r="A43" s="166">
        <v>2132</v>
      </c>
      <c r="B43" s="172" t="s">
        <v>274</v>
      </c>
      <c r="C43" s="173">
        <v>3</v>
      </c>
      <c r="D43" s="174">
        <v>2</v>
      </c>
      <c r="E43" s="162" t="s">
        <v>478</v>
      </c>
      <c r="F43" s="175" t="s">
        <v>479</v>
      </c>
      <c r="G43" s="546"/>
      <c r="H43" s="561"/>
      <c r="I43" s="277" t="s">
        <v>449</v>
      </c>
    </row>
    <row r="44" spans="1:9" s="24" customFormat="1">
      <c r="A44" s="166">
        <v>2133</v>
      </c>
      <c r="B44" s="172" t="s">
        <v>274</v>
      </c>
      <c r="C44" s="173">
        <v>3</v>
      </c>
      <c r="D44" s="174">
        <v>3</v>
      </c>
      <c r="E44" s="162" t="s">
        <v>480</v>
      </c>
      <c r="F44" s="175" t="s">
        <v>481</v>
      </c>
      <c r="G44" s="546">
        <f t="shared" si="0"/>
        <v>1839</v>
      </c>
      <c r="H44" s="557">
        <f>H46+H47+H48+H49+H50+H51+H52</f>
        <v>1839</v>
      </c>
      <c r="I44" s="277" t="s">
        <v>449</v>
      </c>
    </row>
    <row r="45" spans="1:9" s="24" customFormat="1" ht="22.8">
      <c r="A45" s="166"/>
      <c r="B45" s="172"/>
      <c r="C45" s="554"/>
      <c r="D45" s="555"/>
      <c r="E45" s="162" t="s">
        <v>220</v>
      </c>
      <c r="F45" s="175"/>
      <c r="G45" s="546"/>
      <c r="H45" s="561"/>
      <c r="I45" s="277" t="s">
        <v>449</v>
      </c>
    </row>
    <row r="46" spans="1:9" s="24" customFormat="1">
      <c r="A46" s="166"/>
      <c r="B46" s="172"/>
      <c r="C46" s="554"/>
      <c r="D46" s="555"/>
      <c r="E46" s="558" t="s">
        <v>82</v>
      </c>
      <c r="F46" s="175"/>
      <c r="G46" s="546"/>
      <c r="H46" s="561"/>
      <c r="I46" s="277" t="s">
        <v>449</v>
      </c>
    </row>
    <row r="47" spans="1:9" s="24" customFormat="1">
      <c r="A47" s="166"/>
      <c r="B47" s="172"/>
      <c r="C47" s="554"/>
      <c r="D47" s="555"/>
      <c r="E47" s="558" t="s">
        <v>93</v>
      </c>
      <c r="F47" s="175"/>
      <c r="G47" s="546">
        <f t="shared" si="0"/>
        <v>1039</v>
      </c>
      <c r="H47" s="557">
        <v>1039</v>
      </c>
      <c r="I47" s="277" t="s">
        <v>449</v>
      </c>
    </row>
    <row r="48" spans="1:9" s="24" customFormat="1" ht="15.6" thickBot="1">
      <c r="A48" s="166"/>
      <c r="B48" s="172"/>
      <c r="C48" s="554"/>
      <c r="D48" s="555"/>
      <c r="E48" s="562" t="s">
        <v>99</v>
      </c>
      <c r="F48" s="175"/>
      <c r="G48" s="546">
        <f t="shared" si="0"/>
        <v>300</v>
      </c>
      <c r="H48" s="561">
        <v>300</v>
      </c>
      <c r="I48" s="277" t="s">
        <v>449</v>
      </c>
    </row>
    <row r="49" spans="1:14" s="24" customFormat="1">
      <c r="A49" s="166"/>
      <c r="B49" s="172"/>
      <c r="C49" s="554"/>
      <c r="D49" s="555"/>
      <c r="E49" s="558" t="s">
        <v>100</v>
      </c>
      <c r="F49" s="175"/>
      <c r="G49" s="546"/>
      <c r="H49" s="561">
        <v>500</v>
      </c>
      <c r="I49" s="277" t="s">
        <v>449</v>
      </c>
    </row>
    <row r="50" spans="1:14" s="24" customFormat="1">
      <c r="A50" s="166"/>
      <c r="B50" s="172"/>
      <c r="C50" s="554"/>
      <c r="D50" s="555"/>
      <c r="E50" s="558" t="s">
        <v>110</v>
      </c>
      <c r="F50" s="175"/>
      <c r="G50" s="546"/>
      <c r="H50" s="561"/>
      <c r="I50" s="277" t="s">
        <v>449</v>
      </c>
    </row>
    <row r="51" spans="1:14" s="24" customFormat="1">
      <c r="A51" s="166"/>
      <c r="B51" s="172"/>
      <c r="C51" s="554"/>
      <c r="D51" s="555"/>
      <c r="E51" s="567" t="s">
        <v>116</v>
      </c>
      <c r="F51" s="175"/>
      <c r="G51" s="546">
        <f t="shared" si="0"/>
        <v>0</v>
      </c>
      <c r="H51" s="561"/>
      <c r="I51" s="277" t="s">
        <v>449</v>
      </c>
    </row>
    <row r="52" spans="1:14" s="24" customFormat="1">
      <c r="A52" s="166"/>
      <c r="B52" s="172"/>
      <c r="C52" s="554"/>
      <c r="D52" s="555"/>
      <c r="E52" s="568" t="s">
        <v>896</v>
      </c>
      <c r="F52" s="175"/>
      <c r="G52" s="546"/>
      <c r="H52" s="561"/>
      <c r="I52" s="277" t="s">
        <v>449</v>
      </c>
    </row>
    <row r="53" spans="1:14" s="24" customFormat="1" ht="22.8">
      <c r="A53" s="166">
        <v>2160</v>
      </c>
      <c r="B53" s="155" t="s">
        <v>274</v>
      </c>
      <c r="C53" s="551">
        <v>6</v>
      </c>
      <c r="D53" s="552">
        <v>0</v>
      </c>
      <c r="E53" s="169" t="s">
        <v>490</v>
      </c>
      <c r="F53" s="170" t="s">
        <v>491</v>
      </c>
      <c r="G53" s="546">
        <f t="shared" si="0"/>
        <v>5200</v>
      </c>
      <c r="H53" s="549">
        <f>H57+H58+H59+H60+H61+H62+H63+H64+H65</f>
        <v>5200</v>
      </c>
      <c r="I53" s="277" t="s">
        <v>449</v>
      </c>
    </row>
    <row r="54" spans="1:14" s="25" customFormat="1" ht="10.5" customHeight="1">
      <c r="A54" s="166"/>
      <c r="B54" s="155"/>
      <c r="C54" s="551"/>
      <c r="D54" s="552"/>
      <c r="E54" s="162" t="s">
        <v>138</v>
      </c>
      <c r="F54" s="170"/>
      <c r="G54" s="546"/>
      <c r="H54" s="553"/>
      <c r="I54" s="277" t="s">
        <v>449</v>
      </c>
    </row>
    <row r="55" spans="1:14" s="24" customFormat="1" ht="22.8">
      <c r="A55" s="166">
        <v>2161</v>
      </c>
      <c r="B55" s="172" t="s">
        <v>274</v>
      </c>
      <c r="C55" s="554">
        <v>6</v>
      </c>
      <c r="D55" s="555">
        <v>1</v>
      </c>
      <c r="E55" s="556" t="s">
        <v>492</v>
      </c>
      <c r="F55" s="175" t="s">
        <v>493</v>
      </c>
      <c r="G55" s="546">
        <f t="shared" si="0"/>
        <v>5200</v>
      </c>
      <c r="H55" s="549">
        <f>H57+H59+H61+H62+H63+H64+H65</f>
        <v>5200</v>
      </c>
      <c r="I55" s="277" t="s">
        <v>449</v>
      </c>
    </row>
    <row r="56" spans="1:14" s="24" customFormat="1" ht="22.8">
      <c r="A56" s="166"/>
      <c r="B56" s="172"/>
      <c r="C56" s="554"/>
      <c r="D56" s="555"/>
      <c r="E56" s="162" t="s">
        <v>220</v>
      </c>
      <c r="F56" s="175"/>
      <c r="G56" s="546"/>
      <c r="H56" s="561"/>
      <c r="I56" s="277" t="s">
        <v>449</v>
      </c>
    </row>
    <row r="57" spans="1:14" s="24" customFormat="1">
      <c r="A57" s="166"/>
      <c r="B57" s="172"/>
      <c r="C57" s="554"/>
      <c r="D57" s="555"/>
      <c r="E57" s="559" t="s">
        <v>996</v>
      </c>
      <c r="F57" s="175"/>
      <c r="G57" s="546">
        <f t="shared" si="0"/>
        <v>500</v>
      </c>
      <c r="H57" s="561">
        <v>500</v>
      </c>
      <c r="I57" s="277" t="s">
        <v>449</v>
      </c>
    </row>
    <row r="58" spans="1:14" s="24" customFormat="1">
      <c r="A58" s="166"/>
      <c r="B58" s="172"/>
      <c r="C58" s="554"/>
      <c r="D58" s="555"/>
      <c r="E58" s="558" t="s">
        <v>86</v>
      </c>
      <c r="F58" s="175"/>
      <c r="G58" s="546"/>
      <c r="H58" s="561"/>
      <c r="I58" s="277" t="s">
        <v>449</v>
      </c>
    </row>
    <row r="59" spans="1:14" s="24" customFormat="1" ht="26.25" customHeight="1" thickBot="1">
      <c r="A59" s="166"/>
      <c r="B59" s="172"/>
      <c r="C59" s="554"/>
      <c r="D59" s="555"/>
      <c r="E59" s="562" t="s">
        <v>99</v>
      </c>
      <c r="F59" s="175"/>
      <c r="G59" s="546">
        <f t="shared" si="0"/>
        <v>1500</v>
      </c>
      <c r="H59" s="179">
        <v>1500</v>
      </c>
      <c r="I59" s="152" t="s">
        <v>449</v>
      </c>
    </row>
    <row r="60" spans="1:14" s="24" customFormat="1" ht="21" customHeight="1">
      <c r="A60" s="166"/>
      <c r="B60" s="172"/>
      <c r="C60" s="554"/>
      <c r="D60" s="555"/>
      <c r="E60" s="283" t="s">
        <v>112</v>
      </c>
      <c r="F60" s="175"/>
      <c r="G60" s="546"/>
      <c r="H60" s="179"/>
      <c r="I60" s="152" t="s">
        <v>449</v>
      </c>
      <c r="J60" s="23"/>
      <c r="K60" s="23"/>
      <c r="L60" s="23"/>
      <c r="M60" s="23"/>
      <c r="N60" s="23"/>
    </row>
    <row r="61" spans="1:14" s="24" customFormat="1">
      <c r="A61" s="166"/>
      <c r="B61" s="172"/>
      <c r="C61" s="554"/>
      <c r="D61" s="555"/>
      <c r="E61" s="558" t="s">
        <v>100</v>
      </c>
      <c r="F61" s="175"/>
      <c r="G61" s="546">
        <f t="shared" si="0"/>
        <v>1800</v>
      </c>
      <c r="H61" s="179">
        <v>1800</v>
      </c>
      <c r="I61" s="152" t="s">
        <v>449</v>
      </c>
    </row>
    <row r="62" spans="1:14" s="24" customFormat="1" ht="15.6" thickBot="1">
      <c r="A62" s="166"/>
      <c r="B62" s="172"/>
      <c r="C62" s="554"/>
      <c r="D62" s="555"/>
      <c r="E62" s="563" t="s">
        <v>116</v>
      </c>
      <c r="F62" s="175"/>
      <c r="G62" s="546">
        <f t="shared" si="0"/>
        <v>900</v>
      </c>
      <c r="H62" s="179">
        <v>900</v>
      </c>
      <c r="I62" s="152" t="s">
        <v>449</v>
      </c>
    </row>
    <row r="63" spans="1:14" s="24" customFormat="1" ht="15.6">
      <c r="A63" s="166"/>
      <c r="B63" s="172"/>
      <c r="C63" s="554"/>
      <c r="D63" s="555"/>
      <c r="E63" s="283" t="s">
        <v>896</v>
      </c>
      <c r="F63" s="175"/>
      <c r="G63" s="546">
        <f t="shared" si="0"/>
        <v>0</v>
      </c>
      <c r="H63" s="179"/>
      <c r="I63" s="152" t="s">
        <v>449</v>
      </c>
      <c r="J63" s="25"/>
      <c r="K63" s="25"/>
      <c r="L63" s="25"/>
      <c r="M63" s="25"/>
      <c r="N63" s="25"/>
    </row>
    <row r="64" spans="1:14" s="24" customFormat="1" ht="22.8">
      <c r="A64" s="166"/>
      <c r="B64" s="172"/>
      <c r="C64" s="554"/>
      <c r="D64" s="555"/>
      <c r="E64" s="564" t="s">
        <v>998</v>
      </c>
      <c r="F64" s="175"/>
      <c r="G64" s="546">
        <f t="shared" si="0"/>
        <v>300</v>
      </c>
      <c r="H64" s="179">
        <v>300</v>
      </c>
      <c r="I64" s="152" t="s">
        <v>449</v>
      </c>
    </row>
    <row r="65" spans="1:14" s="24" customFormat="1">
      <c r="A65" s="166"/>
      <c r="B65" s="172"/>
      <c r="C65" s="554"/>
      <c r="D65" s="555"/>
      <c r="E65" s="283" t="s">
        <v>377</v>
      </c>
      <c r="F65" s="175"/>
      <c r="G65" s="546">
        <f t="shared" si="0"/>
        <v>200</v>
      </c>
      <c r="H65" s="179">
        <v>200</v>
      </c>
      <c r="I65" s="152" t="s">
        <v>449</v>
      </c>
    </row>
    <row r="66" spans="1:14" s="24" customFormat="1" ht="24" customHeight="1">
      <c r="A66" s="166"/>
      <c r="B66" s="172"/>
      <c r="C66" s="554"/>
      <c r="D66" s="555"/>
      <c r="E66" s="283" t="s">
        <v>194</v>
      </c>
      <c r="F66" s="175"/>
      <c r="G66" s="546"/>
      <c r="H66" s="179"/>
      <c r="I66" s="152" t="s">
        <v>449</v>
      </c>
    </row>
    <row r="67" spans="1:14" s="24" customFormat="1">
      <c r="A67" s="166"/>
      <c r="B67" s="172"/>
      <c r="C67" s="554"/>
      <c r="D67" s="555"/>
      <c r="E67" s="283" t="s">
        <v>195</v>
      </c>
      <c r="F67" s="175"/>
      <c r="G67" s="546"/>
      <c r="H67" s="165"/>
      <c r="I67" s="152" t="s">
        <v>449</v>
      </c>
    </row>
    <row r="68" spans="1:14" s="24" customFormat="1">
      <c r="A68" s="166"/>
      <c r="B68" s="172"/>
      <c r="C68" s="554"/>
      <c r="D68" s="555"/>
      <c r="E68" s="283" t="s">
        <v>190</v>
      </c>
      <c r="F68" s="175"/>
      <c r="G68" s="546"/>
      <c r="H68" s="165"/>
      <c r="I68" s="152" t="s">
        <v>449</v>
      </c>
    </row>
    <row r="69" spans="1:14" s="24" customFormat="1">
      <c r="A69" s="166"/>
      <c r="B69" s="172"/>
      <c r="C69" s="554"/>
      <c r="D69" s="555"/>
      <c r="E69" s="283" t="s">
        <v>189</v>
      </c>
      <c r="F69" s="175"/>
      <c r="G69" s="546"/>
      <c r="H69" s="165"/>
      <c r="I69" s="152" t="s">
        <v>449</v>
      </c>
    </row>
    <row r="70" spans="1:14" s="24" customFormat="1" ht="22.8" hidden="1">
      <c r="A70" s="166"/>
      <c r="B70" s="172"/>
      <c r="C70" s="554"/>
      <c r="D70" s="555"/>
      <c r="E70" s="162" t="s">
        <v>220</v>
      </c>
      <c r="F70" s="175"/>
      <c r="G70" s="546">
        <f t="shared" si="0"/>
        <v>0</v>
      </c>
      <c r="H70" s="165"/>
      <c r="I70" s="152" t="s">
        <v>449</v>
      </c>
    </row>
    <row r="71" spans="1:14" s="24" customFormat="1" hidden="1">
      <c r="A71" s="166"/>
      <c r="B71" s="172"/>
      <c r="C71" s="554"/>
      <c r="D71" s="555"/>
      <c r="E71" s="162" t="s">
        <v>221</v>
      </c>
      <c r="F71" s="175"/>
      <c r="G71" s="546">
        <f t="shared" si="0"/>
        <v>0</v>
      </c>
      <c r="H71" s="165"/>
      <c r="I71" s="152" t="s">
        <v>449</v>
      </c>
    </row>
    <row r="72" spans="1:14" s="24" customFormat="1" hidden="1">
      <c r="A72" s="166"/>
      <c r="B72" s="172"/>
      <c r="C72" s="554"/>
      <c r="D72" s="555"/>
      <c r="E72" s="162" t="s">
        <v>221</v>
      </c>
      <c r="F72" s="175"/>
      <c r="G72" s="546">
        <f t="shared" si="0"/>
        <v>0</v>
      </c>
      <c r="H72" s="165"/>
      <c r="I72" s="152" t="s">
        <v>449</v>
      </c>
    </row>
    <row r="73" spans="1:14" s="24" customFormat="1" ht="15.6" hidden="1">
      <c r="A73" s="166">
        <v>2120</v>
      </c>
      <c r="B73" s="155" t="s">
        <v>274</v>
      </c>
      <c r="C73" s="551">
        <v>2</v>
      </c>
      <c r="D73" s="552">
        <v>0</v>
      </c>
      <c r="E73" s="169" t="s">
        <v>469</v>
      </c>
      <c r="F73" s="176" t="s">
        <v>470</v>
      </c>
      <c r="G73" s="546">
        <f t="shared" si="0"/>
        <v>0</v>
      </c>
      <c r="H73" s="165"/>
      <c r="I73" s="152" t="s">
        <v>449</v>
      </c>
      <c r="J73" s="25"/>
      <c r="K73" s="25"/>
      <c r="L73" s="25"/>
      <c r="M73" s="25"/>
      <c r="N73" s="25"/>
    </row>
    <row r="74" spans="1:14" s="25" customFormat="1" ht="10.5" hidden="1" customHeight="1">
      <c r="A74" s="166"/>
      <c r="B74" s="155"/>
      <c r="C74" s="551"/>
      <c r="D74" s="552"/>
      <c r="E74" s="162" t="s">
        <v>138</v>
      </c>
      <c r="F74" s="170"/>
      <c r="G74" s="546">
        <f t="shared" ref="G74:G137" si="1">H74</f>
        <v>0</v>
      </c>
      <c r="H74" s="171"/>
      <c r="I74" s="152" t="s">
        <v>449</v>
      </c>
      <c r="J74" s="24"/>
      <c r="K74" s="24"/>
      <c r="L74" s="24"/>
      <c r="M74" s="24"/>
      <c r="N74" s="24"/>
    </row>
    <row r="75" spans="1:14" s="24" customFormat="1" ht="16.5" hidden="1" customHeight="1">
      <c r="A75" s="166">
        <v>2121</v>
      </c>
      <c r="B75" s="172" t="s">
        <v>274</v>
      </c>
      <c r="C75" s="554">
        <v>2</v>
      </c>
      <c r="D75" s="555">
        <v>1</v>
      </c>
      <c r="E75" s="177" t="s">
        <v>32</v>
      </c>
      <c r="F75" s="175" t="s">
        <v>471</v>
      </c>
      <c r="G75" s="546">
        <f t="shared" si="1"/>
        <v>0</v>
      </c>
      <c r="H75" s="165"/>
      <c r="I75" s="152" t="s">
        <v>449</v>
      </c>
    </row>
    <row r="76" spans="1:14" s="24" customFormat="1" ht="22.8" hidden="1">
      <c r="A76" s="166"/>
      <c r="B76" s="172"/>
      <c r="C76" s="554"/>
      <c r="D76" s="555"/>
      <c r="E76" s="162" t="s">
        <v>220</v>
      </c>
      <c r="F76" s="175"/>
      <c r="G76" s="546">
        <f t="shared" si="1"/>
        <v>0</v>
      </c>
      <c r="H76" s="165"/>
      <c r="I76" s="152" t="s">
        <v>449</v>
      </c>
    </row>
    <row r="77" spans="1:14" s="24" customFormat="1" hidden="1">
      <c r="A77" s="166"/>
      <c r="B77" s="172"/>
      <c r="C77" s="554"/>
      <c r="D77" s="555"/>
      <c r="E77" s="162" t="s">
        <v>221</v>
      </c>
      <c r="F77" s="175"/>
      <c r="G77" s="546">
        <f t="shared" si="1"/>
        <v>0</v>
      </c>
      <c r="H77" s="165"/>
      <c r="I77" s="152" t="s">
        <v>449</v>
      </c>
    </row>
    <row r="78" spans="1:14" s="24" customFormat="1" hidden="1">
      <c r="A78" s="166"/>
      <c r="B78" s="172"/>
      <c r="C78" s="554"/>
      <c r="D78" s="555"/>
      <c r="E78" s="162" t="s">
        <v>221</v>
      </c>
      <c r="F78" s="175"/>
      <c r="G78" s="546">
        <f t="shared" si="1"/>
        <v>0</v>
      </c>
      <c r="H78" s="165"/>
      <c r="I78" s="152" t="s">
        <v>449</v>
      </c>
      <c r="J78" s="36"/>
      <c r="K78" s="36"/>
      <c r="L78" s="36"/>
    </row>
    <row r="79" spans="1:14" s="24" customFormat="1" ht="27.6" hidden="1">
      <c r="A79" s="166">
        <v>2122</v>
      </c>
      <c r="B79" s="172" t="s">
        <v>274</v>
      </c>
      <c r="C79" s="554">
        <v>2</v>
      </c>
      <c r="D79" s="555">
        <v>2</v>
      </c>
      <c r="E79" s="162" t="s">
        <v>472</v>
      </c>
      <c r="F79" s="175" t="s">
        <v>473</v>
      </c>
      <c r="G79" s="546">
        <f t="shared" si="1"/>
        <v>0</v>
      </c>
      <c r="H79" s="165"/>
      <c r="I79" s="152" t="s">
        <v>449</v>
      </c>
    </row>
    <row r="80" spans="1:14" s="24" customFormat="1" ht="22.8" hidden="1">
      <c r="A80" s="166"/>
      <c r="B80" s="172"/>
      <c r="C80" s="554"/>
      <c r="D80" s="555"/>
      <c r="E80" s="162" t="s">
        <v>220</v>
      </c>
      <c r="F80" s="175"/>
      <c r="G80" s="546">
        <f t="shared" si="1"/>
        <v>0</v>
      </c>
      <c r="H80" s="165"/>
      <c r="I80" s="152" t="s">
        <v>449</v>
      </c>
    </row>
    <row r="81" spans="1:14" s="24" customFormat="1" hidden="1">
      <c r="A81" s="166"/>
      <c r="B81" s="172"/>
      <c r="C81" s="554"/>
      <c r="D81" s="555"/>
      <c r="E81" s="162" t="s">
        <v>221</v>
      </c>
      <c r="F81" s="175"/>
      <c r="G81" s="546">
        <f t="shared" si="1"/>
        <v>0</v>
      </c>
      <c r="H81" s="165"/>
      <c r="I81" s="152" t="s">
        <v>449</v>
      </c>
    </row>
    <row r="82" spans="1:14" s="24" customFormat="1" hidden="1">
      <c r="A82" s="166"/>
      <c r="B82" s="172"/>
      <c r="C82" s="554"/>
      <c r="D82" s="555"/>
      <c r="E82" s="162" t="s">
        <v>221</v>
      </c>
      <c r="F82" s="175"/>
      <c r="G82" s="546">
        <f t="shared" si="1"/>
        <v>0</v>
      </c>
      <c r="H82" s="165"/>
      <c r="I82" s="152" t="s">
        <v>449</v>
      </c>
    </row>
    <row r="83" spans="1:14" s="24" customFormat="1" hidden="1">
      <c r="A83" s="166">
        <v>2130</v>
      </c>
      <c r="B83" s="155" t="s">
        <v>274</v>
      </c>
      <c r="C83" s="551">
        <v>3</v>
      </c>
      <c r="D83" s="552">
        <v>0</v>
      </c>
      <c r="E83" s="169" t="s">
        <v>474</v>
      </c>
      <c r="F83" s="178" t="s">
        <v>475</v>
      </c>
      <c r="G83" s="546">
        <f t="shared" si="1"/>
        <v>0</v>
      </c>
      <c r="H83" s="165"/>
      <c r="I83" s="152" t="s">
        <v>449</v>
      </c>
      <c r="J83" s="23"/>
      <c r="K83" s="23"/>
      <c r="L83" s="23"/>
      <c r="M83" s="23"/>
      <c r="N83" s="23"/>
    </row>
    <row r="84" spans="1:14" s="25" customFormat="1" ht="10.5" hidden="1" customHeight="1">
      <c r="A84" s="166"/>
      <c r="B84" s="155"/>
      <c r="C84" s="551"/>
      <c r="D84" s="552"/>
      <c r="E84" s="162" t="s">
        <v>138</v>
      </c>
      <c r="F84" s="170"/>
      <c r="G84" s="546">
        <f t="shared" si="1"/>
        <v>0</v>
      </c>
      <c r="H84" s="171"/>
      <c r="I84" s="152" t="s">
        <v>449</v>
      </c>
      <c r="J84" s="24"/>
      <c r="K84" s="24"/>
      <c r="L84" s="24"/>
      <c r="M84" s="24"/>
      <c r="N84" s="24"/>
    </row>
    <row r="85" spans="1:14" s="24" customFormat="1" ht="22.8" hidden="1">
      <c r="A85" s="166">
        <v>2131</v>
      </c>
      <c r="B85" s="172" t="s">
        <v>274</v>
      </c>
      <c r="C85" s="554">
        <v>3</v>
      </c>
      <c r="D85" s="555">
        <v>1</v>
      </c>
      <c r="E85" s="162" t="s">
        <v>476</v>
      </c>
      <c r="F85" s="175" t="s">
        <v>477</v>
      </c>
      <c r="G85" s="546">
        <f t="shared" si="1"/>
        <v>0</v>
      </c>
      <c r="H85" s="165"/>
      <c r="I85" s="152" t="s">
        <v>449</v>
      </c>
    </row>
    <row r="86" spans="1:14" s="24" customFormat="1" ht="22.8" hidden="1">
      <c r="A86" s="166"/>
      <c r="B86" s="172"/>
      <c r="C86" s="554"/>
      <c r="D86" s="555"/>
      <c r="E86" s="162" t="s">
        <v>220</v>
      </c>
      <c r="F86" s="175"/>
      <c r="G86" s="546">
        <f t="shared" si="1"/>
        <v>0</v>
      </c>
      <c r="H86" s="165"/>
      <c r="I86" s="152" t="s">
        <v>449</v>
      </c>
      <c r="J86" s="25"/>
      <c r="K86" s="25"/>
      <c r="L86" s="25"/>
      <c r="M86" s="25"/>
      <c r="N86" s="25"/>
    </row>
    <row r="87" spans="1:14" s="24" customFormat="1" hidden="1">
      <c r="A87" s="166"/>
      <c r="B87" s="172"/>
      <c r="C87" s="554"/>
      <c r="D87" s="555"/>
      <c r="E87" s="162" t="s">
        <v>221</v>
      </c>
      <c r="F87" s="175"/>
      <c r="G87" s="546">
        <f t="shared" si="1"/>
        <v>0</v>
      </c>
      <c r="H87" s="165"/>
      <c r="I87" s="152" t="s">
        <v>449</v>
      </c>
    </row>
    <row r="88" spans="1:14" s="24" customFormat="1" hidden="1">
      <c r="A88" s="166"/>
      <c r="B88" s="172"/>
      <c r="C88" s="554"/>
      <c r="D88" s="555"/>
      <c r="E88" s="162" t="s">
        <v>221</v>
      </c>
      <c r="F88" s="175"/>
      <c r="G88" s="546">
        <f t="shared" si="1"/>
        <v>0</v>
      </c>
      <c r="H88" s="165"/>
      <c r="I88" s="152" t="s">
        <v>449</v>
      </c>
    </row>
    <row r="89" spans="1:14" s="24" customFormat="1" ht="14.25" hidden="1" customHeight="1">
      <c r="A89" s="166">
        <v>2132</v>
      </c>
      <c r="B89" s="172" t="s">
        <v>274</v>
      </c>
      <c r="C89" s="554">
        <v>3</v>
      </c>
      <c r="D89" s="555">
        <v>2</v>
      </c>
      <c r="E89" s="162" t="s">
        <v>478</v>
      </c>
      <c r="F89" s="175" t="s">
        <v>479</v>
      </c>
      <c r="G89" s="546">
        <f t="shared" si="1"/>
        <v>0</v>
      </c>
      <c r="H89" s="165"/>
      <c r="I89" s="152" t="s">
        <v>449</v>
      </c>
    </row>
    <row r="90" spans="1:14" s="24" customFormat="1" ht="22.8" hidden="1">
      <c r="A90" s="166"/>
      <c r="B90" s="172"/>
      <c r="C90" s="554"/>
      <c r="D90" s="555"/>
      <c r="E90" s="162" t="s">
        <v>220</v>
      </c>
      <c r="F90" s="175"/>
      <c r="G90" s="546">
        <f t="shared" si="1"/>
        <v>0</v>
      </c>
      <c r="H90" s="165"/>
      <c r="I90" s="152" t="s">
        <v>449</v>
      </c>
    </row>
    <row r="91" spans="1:14" s="24" customFormat="1" hidden="1">
      <c r="A91" s="166"/>
      <c r="B91" s="172"/>
      <c r="C91" s="554"/>
      <c r="D91" s="555"/>
      <c r="E91" s="162" t="s">
        <v>221</v>
      </c>
      <c r="F91" s="175"/>
      <c r="G91" s="546">
        <f t="shared" si="1"/>
        <v>0</v>
      </c>
      <c r="H91" s="165"/>
      <c r="I91" s="152" t="s">
        <v>449</v>
      </c>
    </row>
    <row r="92" spans="1:14" s="24" customFormat="1" hidden="1">
      <c r="A92" s="166"/>
      <c r="B92" s="172"/>
      <c r="C92" s="554"/>
      <c r="D92" s="555"/>
      <c r="E92" s="162" t="s">
        <v>221</v>
      </c>
      <c r="F92" s="175"/>
      <c r="G92" s="546">
        <f t="shared" si="1"/>
        <v>0</v>
      </c>
      <c r="H92" s="165"/>
      <c r="I92" s="152" t="s">
        <v>449</v>
      </c>
    </row>
    <row r="93" spans="1:14" s="24" customFormat="1" hidden="1">
      <c r="A93" s="166">
        <v>2133</v>
      </c>
      <c r="B93" s="172" t="s">
        <v>274</v>
      </c>
      <c r="C93" s="554">
        <v>3</v>
      </c>
      <c r="D93" s="555">
        <v>3</v>
      </c>
      <c r="E93" s="162" t="s">
        <v>480</v>
      </c>
      <c r="F93" s="175" t="s">
        <v>481</v>
      </c>
      <c r="G93" s="546">
        <f t="shared" si="1"/>
        <v>0</v>
      </c>
      <c r="H93" s="165"/>
      <c r="I93" s="152" t="s">
        <v>449</v>
      </c>
      <c r="J93" s="23"/>
      <c r="K93" s="23"/>
      <c r="L93" s="23"/>
      <c r="M93" s="23"/>
      <c r="N93" s="23"/>
    </row>
    <row r="94" spans="1:14" s="24" customFormat="1" ht="22.8" hidden="1">
      <c r="A94" s="166"/>
      <c r="B94" s="172"/>
      <c r="C94" s="554"/>
      <c r="D94" s="555"/>
      <c r="E94" s="162" t="s">
        <v>220</v>
      </c>
      <c r="F94" s="175"/>
      <c r="G94" s="546">
        <f t="shared" si="1"/>
        <v>0</v>
      </c>
      <c r="H94" s="165"/>
      <c r="I94" s="152" t="s">
        <v>449</v>
      </c>
    </row>
    <row r="95" spans="1:14" s="24" customFormat="1" ht="15.6" hidden="1">
      <c r="A95" s="166"/>
      <c r="B95" s="172"/>
      <c r="C95" s="554"/>
      <c r="D95" s="555"/>
      <c r="E95" s="162" t="s">
        <v>221</v>
      </c>
      <c r="F95" s="175"/>
      <c r="G95" s="546">
        <f t="shared" si="1"/>
        <v>0</v>
      </c>
      <c r="H95" s="165"/>
      <c r="I95" s="152" t="s">
        <v>449</v>
      </c>
      <c r="J95" s="25"/>
      <c r="K95" s="25"/>
      <c r="L95" s="25"/>
      <c r="M95" s="25"/>
      <c r="N95" s="25"/>
    </row>
    <row r="96" spans="1:14" s="24" customFormat="1" ht="15.6" hidden="1">
      <c r="A96" s="166"/>
      <c r="B96" s="172"/>
      <c r="C96" s="554"/>
      <c r="D96" s="555"/>
      <c r="E96" s="162" t="s">
        <v>221</v>
      </c>
      <c r="F96" s="175"/>
      <c r="G96" s="546">
        <f t="shared" si="1"/>
        <v>0</v>
      </c>
      <c r="H96" s="165"/>
      <c r="I96" s="152" t="s">
        <v>449</v>
      </c>
      <c r="J96" s="25"/>
      <c r="K96" s="25"/>
      <c r="L96" s="25"/>
      <c r="M96" s="25"/>
      <c r="N96" s="25"/>
    </row>
    <row r="97" spans="1:14" s="24" customFormat="1" ht="12.75" hidden="1" customHeight="1">
      <c r="A97" s="166">
        <v>2140</v>
      </c>
      <c r="B97" s="155" t="s">
        <v>274</v>
      </c>
      <c r="C97" s="551">
        <v>4</v>
      </c>
      <c r="D97" s="552">
        <v>0</v>
      </c>
      <c r="E97" s="169" t="s">
        <v>482</v>
      </c>
      <c r="F97" s="170" t="s">
        <v>483</v>
      </c>
      <c r="G97" s="546">
        <f t="shared" si="1"/>
        <v>0</v>
      </c>
      <c r="H97" s="165"/>
      <c r="I97" s="152" t="s">
        <v>449</v>
      </c>
      <c r="J97" s="25"/>
      <c r="K97" s="25"/>
      <c r="L97" s="25"/>
      <c r="M97" s="25"/>
      <c r="N97" s="25"/>
    </row>
    <row r="98" spans="1:14" s="25" customFormat="1" ht="10.5" hidden="1" customHeight="1">
      <c r="A98" s="166"/>
      <c r="B98" s="155"/>
      <c r="C98" s="551"/>
      <c r="D98" s="552"/>
      <c r="E98" s="162" t="s">
        <v>138</v>
      </c>
      <c r="F98" s="170"/>
      <c r="G98" s="546">
        <f t="shared" si="1"/>
        <v>0</v>
      </c>
      <c r="H98" s="171"/>
      <c r="I98" s="152" t="s">
        <v>449</v>
      </c>
    </row>
    <row r="99" spans="1:14" s="24" customFormat="1" ht="15.6" hidden="1">
      <c r="A99" s="166">
        <v>2141</v>
      </c>
      <c r="B99" s="172" t="s">
        <v>274</v>
      </c>
      <c r="C99" s="554">
        <v>4</v>
      </c>
      <c r="D99" s="555">
        <v>1</v>
      </c>
      <c r="E99" s="162" t="s">
        <v>484</v>
      </c>
      <c r="F99" s="180" t="s">
        <v>485</v>
      </c>
      <c r="G99" s="546">
        <f t="shared" si="1"/>
        <v>0</v>
      </c>
      <c r="H99" s="165"/>
      <c r="I99" s="152" t="s">
        <v>449</v>
      </c>
      <c r="J99" s="25"/>
      <c r="K99" s="25"/>
      <c r="L99" s="25"/>
      <c r="M99" s="25"/>
      <c r="N99" s="25"/>
    </row>
    <row r="100" spans="1:14" s="24" customFormat="1" ht="22.8" hidden="1">
      <c r="A100" s="166"/>
      <c r="B100" s="172"/>
      <c r="C100" s="554"/>
      <c r="D100" s="555"/>
      <c r="E100" s="162" t="s">
        <v>220</v>
      </c>
      <c r="F100" s="175"/>
      <c r="G100" s="546">
        <f t="shared" si="1"/>
        <v>0</v>
      </c>
      <c r="H100" s="165"/>
      <c r="I100" s="152" t="s">
        <v>449</v>
      </c>
    </row>
    <row r="101" spans="1:14" s="24" customFormat="1" hidden="1">
      <c r="A101" s="166"/>
      <c r="B101" s="172"/>
      <c r="C101" s="554"/>
      <c r="D101" s="555"/>
      <c r="E101" s="162" t="s">
        <v>221</v>
      </c>
      <c r="F101" s="175"/>
      <c r="G101" s="546">
        <f t="shared" si="1"/>
        <v>0</v>
      </c>
      <c r="H101" s="165"/>
      <c r="I101" s="152" t="s">
        <v>449</v>
      </c>
    </row>
    <row r="102" spans="1:14" s="24" customFormat="1" hidden="1">
      <c r="A102" s="166"/>
      <c r="B102" s="172"/>
      <c r="C102" s="554"/>
      <c r="D102" s="555"/>
      <c r="E102" s="162" t="s">
        <v>221</v>
      </c>
      <c r="F102" s="175"/>
      <c r="G102" s="546">
        <f t="shared" si="1"/>
        <v>0</v>
      </c>
      <c r="H102" s="165"/>
      <c r="I102" s="152" t="s">
        <v>449</v>
      </c>
    </row>
    <row r="103" spans="1:14" s="24" customFormat="1" ht="22.8" hidden="1">
      <c r="A103" s="166">
        <v>2150</v>
      </c>
      <c r="B103" s="155" t="s">
        <v>274</v>
      </c>
      <c r="C103" s="551">
        <v>5</v>
      </c>
      <c r="D103" s="552">
        <v>0</v>
      </c>
      <c r="E103" s="169" t="s">
        <v>486</v>
      </c>
      <c r="F103" s="170" t="s">
        <v>487</v>
      </c>
      <c r="G103" s="546">
        <f t="shared" si="1"/>
        <v>0</v>
      </c>
      <c r="H103" s="165"/>
      <c r="I103" s="152" t="s">
        <v>449</v>
      </c>
    </row>
    <row r="104" spans="1:14" s="25" customFormat="1" ht="10.5" hidden="1" customHeight="1">
      <c r="A104" s="166"/>
      <c r="B104" s="155"/>
      <c r="C104" s="551"/>
      <c r="D104" s="552"/>
      <c r="E104" s="162" t="s">
        <v>138</v>
      </c>
      <c r="F104" s="170"/>
      <c r="G104" s="546">
        <f t="shared" si="1"/>
        <v>0</v>
      </c>
      <c r="H104" s="171"/>
      <c r="I104" s="152" t="s">
        <v>449</v>
      </c>
      <c r="J104" s="24"/>
      <c r="K104" s="24"/>
      <c r="L104" s="24"/>
      <c r="M104" s="24"/>
      <c r="N104" s="24"/>
    </row>
    <row r="105" spans="1:14" s="24" customFormat="1" ht="22.8" hidden="1">
      <c r="A105" s="166">
        <v>2151</v>
      </c>
      <c r="B105" s="172" t="s">
        <v>274</v>
      </c>
      <c r="C105" s="554">
        <v>5</v>
      </c>
      <c r="D105" s="555">
        <v>1</v>
      </c>
      <c r="E105" s="162" t="s">
        <v>488</v>
      </c>
      <c r="F105" s="180" t="s">
        <v>489</v>
      </c>
      <c r="G105" s="546">
        <f t="shared" si="1"/>
        <v>0</v>
      </c>
      <c r="H105" s="165"/>
      <c r="I105" s="152" t="s">
        <v>449</v>
      </c>
    </row>
    <row r="106" spans="1:14" s="24" customFormat="1" ht="22.8" hidden="1">
      <c r="A106" s="166"/>
      <c r="B106" s="172"/>
      <c r="C106" s="554"/>
      <c r="D106" s="555"/>
      <c r="E106" s="162" t="s">
        <v>220</v>
      </c>
      <c r="F106" s="175"/>
      <c r="G106" s="546">
        <f t="shared" si="1"/>
        <v>0</v>
      </c>
      <c r="H106" s="165"/>
      <c r="I106" s="152" t="s">
        <v>449</v>
      </c>
    </row>
    <row r="107" spans="1:14" s="24" customFormat="1" hidden="1">
      <c r="A107" s="166"/>
      <c r="B107" s="172"/>
      <c r="C107" s="554"/>
      <c r="D107" s="555"/>
      <c r="E107" s="162" t="s">
        <v>221</v>
      </c>
      <c r="F107" s="175"/>
      <c r="G107" s="546">
        <f t="shared" si="1"/>
        <v>0</v>
      </c>
      <c r="H107" s="165"/>
      <c r="I107" s="152" t="s">
        <v>449</v>
      </c>
    </row>
    <row r="108" spans="1:14" s="24" customFormat="1" hidden="1">
      <c r="A108" s="166"/>
      <c r="B108" s="172"/>
      <c r="C108" s="554"/>
      <c r="D108" s="555"/>
      <c r="E108" s="162" t="s">
        <v>221</v>
      </c>
      <c r="F108" s="175"/>
      <c r="G108" s="546">
        <f t="shared" si="1"/>
        <v>0</v>
      </c>
      <c r="H108" s="165"/>
      <c r="I108" s="152" t="s">
        <v>449</v>
      </c>
    </row>
    <row r="109" spans="1:14" s="24" customFormat="1" ht="22.8" hidden="1">
      <c r="A109" s="166">
        <v>2160</v>
      </c>
      <c r="B109" s="155" t="s">
        <v>274</v>
      </c>
      <c r="C109" s="551">
        <v>6</v>
      </c>
      <c r="D109" s="552">
        <v>0</v>
      </c>
      <c r="E109" s="169" t="s">
        <v>490</v>
      </c>
      <c r="F109" s="170" t="s">
        <v>491</v>
      </c>
      <c r="G109" s="546">
        <f t="shared" si="1"/>
        <v>0</v>
      </c>
      <c r="H109" s="165"/>
      <c r="I109" s="152" t="s">
        <v>449</v>
      </c>
    </row>
    <row r="110" spans="1:14" s="25" customFormat="1" ht="10.5" hidden="1" customHeight="1">
      <c r="A110" s="166"/>
      <c r="B110" s="155"/>
      <c r="C110" s="551"/>
      <c r="D110" s="552"/>
      <c r="E110" s="162" t="s">
        <v>138</v>
      </c>
      <c r="F110" s="170"/>
      <c r="G110" s="546">
        <f t="shared" si="1"/>
        <v>0</v>
      </c>
      <c r="H110" s="171"/>
      <c r="I110" s="152" t="s">
        <v>449</v>
      </c>
      <c r="J110" s="24"/>
      <c r="K110" s="24"/>
      <c r="L110" s="24"/>
      <c r="M110" s="24"/>
      <c r="N110" s="24"/>
    </row>
    <row r="111" spans="1:14" s="24" customFormat="1" ht="22.8" hidden="1">
      <c r="A111" s="166">
        <v>2161</v>
      </c>
      <c r="B111" s="172" t="s">
        <v>274</v>
      </c>
      <c r="C111" s="554">
        <v>6</v>
      </c>
      <c r="D111" s="555">
        <v>1</v>
      </c>
      <c r="E111" s="162" t="s">
        <v>492</v>
      </c>
      <c r="F111" s="175" t="s">
        <v>493</v>
      </c>
      <c r="G111" s="546">
        <f t="shared" si="1"/>
        <v>0</v>
      </c>
      <c r="H111" s="165"/>
      <c r="I111" s="152" t="s">
        <v>449</v>
      </c>
      <c r="J111" s="25"/>
      <c r="K111" s="25"/>
      <c r="L111" s="25"/>
      <c r="M111" s="25"/>
      <c r="N111" s="25"/>
    </row>
    <row r="112" spans="1:14" s="24" customFormat="1" ht="22.8" hidden="1">
      <c r="A112" s="166"/>
      <c r="B112" s="172"/>
      <c r="C112" s="554"/>
      <c r="D112" s="555"/>
      <c r="E112" s="162" t="s">
        <v>220</v>
      </c>
      <c r="F112" s="175"/>
      <c r="G112" s="546">
        <f t="shared" si="1"/>
        <v>0</v>
      </c>
      <c r="H112" s="165"/>
      <c r="I112" s="152" t="s">
        <v>449</v>
      </c>
    </row>
    <row r="113" spans="1:14" s="24" customFormat="1" hidden="1">
      <c r="A113" s="166"/>
      <c r="B113" s="172"/>
      <c r="C113" s="554"/>
      <c r="D113" s="555"/>
      <c r="E113" s="162" t="s">
        <v>221</v>
      </c>
      <c r="F113" s="175"/>
      <c r="G113" s="546">
        <f t="shared" si="1"/>
        <v>0</v>
      </c>
      <c r="H113" s="165"/>
      <c r="I113" s="152" t="s">
        <v>449</v>
      </c>
    </row>
    <row r="114" spans="1:14" s="24" customFormat="1" hidden="1">
      <c r="A114" s="166"/>
      <c r="B114" s="172"/>
      <c r="C114" s="554"/>
      <c r="D114" s="555"/>
      <c r="E114" s="162" t="s">
        <v>221</v>
      </c>
      <c r="F114" s="175"/>
      <c r="G114" s="546">
        <f t="shared" si="1"/>
        <v>0</v>
      </c>
      <c r="H114" s="165"/>
      <c r="I114" s="152" t="s">
        <v>449</v>
      </c>
    </row>
    <row r="115" spans="1:14" s="24" customFormat="1" hidden="1">
      <c r="A115" s="166">
        <v>2170</v>
      </c>
      <c r="B115" s="155" t="s">
        <v>274</v>
      </c>
      <c r="C115" s="551">
        <v>7</v>
      </c>
      <c r="D115" s="552">
        <v>0</v>
      </c>
      <c r="E115" s="169" t="s">
        <v>323</v>
      </c>
      <c r="F115" s="175"/>
      <c r="G115" s="546">
        <f t="shared" si="1"/>
        <v>0</v>
      </c>
      <c r="H115" s="165"/>
      <c r="I115" s="152" t="s">
        <v>449</v>
      </c>
    </row>
    <row r="116" spans="1:14" s="25" customFormat="1" ht="10.5" hidden="1" customHeight="1">
      <c r="A116" s="166"/>
      <c r="B116" s="155"/>
      <c r="C116" s="551"/>
      <c r="D116" s="552"/>
      <c r="E116" s="162" t="s">
        <v>138</v>
      </c>
      <c r="F116" s="170"/>
      <c r="G116" s="546">
        <f t="shared" si="1"/>
        <v>0</v>
      </c>
      <c r="H116" s="171"/>
      <c r="I116" s="152" t="s">
        <v>449</v>
      </c>
      <c r="J116" s="23"/>
      <c r="K116" s="23"/>
      <c r="L116" s="23"/>
      <c r="M116" s="23"/>
      <c r="N116" s="23"/>
    </row>
    <row r="117" spans="1:14" s="24" customFormat="1" hidden="1">
      <c r="A117" s="166">
        <v>2171</v>
      </c>
      <c r="B117" s="172" t="s">
        <v>274</v>
      </c>
      <c r="C117" s="554">
        <v>7</v>
      </c>
      <c r="D117" s="555">
        <v>1</v>
      </c>
      <c r="E117" s="162" t="s">
        <v>323</v>
      </c>
      <c r="F117" s="175"/>
      <c r="G117" s="546">
        <f t="shared" si="1"/>
        <v>0</v>
      </c>
      <c r="H117" s="165"/>
      <c r="I117" s="152" t="s">
        <v>449</v>
      </c>
      <c r="J117" s="23"/>
      <c r="K117" s="23"/>
      <c r="L117" s="23"/>
      <c r="M117" s="23"/>
      <c r="N117" s="23"/>
    </row>
    <row r="118" spans="1:14" s="24" customFormat="1" ht="22.8" hidden="1">
      <c r="A118" s="166"/>
      <c r="B118" s="172"/>
      <c r="C118" s="554"/>
      <c r="D118" s="555"/>
      <c r="E118" s="162" t="s">
        <v>220</v>
      </c>
      <c r="F118" s="175"/>
      <c r="G118" s="546">
        <f t="shared" si="1"/>
        <v>0</v>
      </c>
      <c r="H118" s="165"/>
      <c r="I118" s="152" t="s">
        <v>449</v>
      </c>
      <c r="J118" s="23"/>
      <c r="K118" s="23"/>
      <c r="L118" s="23"/>
      <c r="M118" s="23"/>
      <c r="N118" s="23"/>
    </row>
    <row r="119" spans="1:14" s="24" customFormat="1" hidden="1">
      <c r="A119" s="166"/>
      <c r="B119" s="172"/>
      <c r="C119" s="554"/>
      <c r="D119" s="555"/>
      <c r="E119" s="162" t="s">
        <v>221</v>
      </c>
      <c r="F119" s="175"/>
      <c r="G119" s="546">
        <f t="shared" si="1"/>
        <v>0</v>
      </c>
      <c r="H119" s="165"/>
      <c r="I119" s="152" t="s">
        <v>449</v>
      </c>
    </row>
    <row r="120" spans="1:14" s="24" customFormat="1" hidden="1">
      <c r="A120" s="166"/>
      <c r="B120" s="172"/>
      <c r="C120" s="554"/>
      <c r="D120" s="555"/>
      <c r="E120" s="162" t="s">
        <v>221</v>
      </c>
      <c r="F120" s="175"/>
      <c r="G120" s="546">
        <f t="shared" si="1"/>
        <v>0</v>
      </c>
      <c r="H120" s="165"/>
      <c r="I120" s="152" t="s">
        <v>449</v>
      </c>
    </row>
    <row r="121" spans="1:14" s="24" customFormat="1" ht="29.25" hidden="1" customHeight="1">
      <c r="A121" s="166">
        <v>2180</v>
      </c>
      <c r="B121" s="155" t="s">
        <v>274</v>
      </c>
      <c r="C121" s="551">
        <v>8</v>
      </c>
      <c r="D121" s="552">
        <v>0</v>
      </c>
      <c r="E121" s="169" t="s">
        <v>494</v>
      </c>
      <c r="F121" s="170" t="s">
        <v>495</v>
      </c>
      <c r="G121" s="546">
        <f t="shared" si="1"/>
        <v>0</v>
      </c>
      <c r="H121" s="165"/>
      <c r="I121" s="152" t="s">
        <v>449</v>
      </c>
      <c r="J121" s="25"/>
      <c r="K121" s="25"/>
      <c r="L121" s="25"/>
      <c r="M121" s="25"/>
      <c r="N121" s="25"/>
    </row>
    <row r="122" spans="1:14" s="25" customFormat="1" ht="10.5" hidden="1" customHeight="1">
      <c r="A122" s="166"/>
      <c r="B122" s="155"/>
      <c r="C122" s="551"/>
      <c r="D122" s="552"/>
      <c r="E122" s="162" t="s">
        <v>138</v>
      </c>
      <c r="F122" s="170"/>
      <c r="G122" s="546">
        <f t="shared" si="1"/>
        <v>0</v>
      </c>
      <c r="H122" s="171"/>
      <c r="I122" s="152" t="s">
        <v>449</v>
      </c>
      <c r="J122" s="24"/>
      <c r="K122" s="24"/>
      <c r="L122" s="24"/>
      <c r="M122" s="24"/>
      <c r="N122" s="24"/>
    </row>
    <row r="123" spans="1:14" s="24" customFormat="1" ht="27.6" hidden="1">
      <c r="A123" s="166">
        <v>2181</v>
      </c>
      <c r="B123" s="172" t="s">
        <v>274</v>
      </c>
      <c r="C123" s="554">
        <v>8</v>
      </c>
      <c r="D123" s="555">
        <v>1</v>
      </c>
      <c r="E123" s="162" t="s">
        <v>494</v>
      </c>
      <c r="F123" s="180" t="s">
        <v>496</v>
      </c>
      <c r="G123" s="546">
        <f t="shared" si="1"/>
        <v>0</v>
      </c>
      <c r="H123" s="165"/>
      <c r="I123" s="152" t="s">
        <v>449</v>
      </c>
    </row>
    <row r="124" spans="1:14" s="24" customFormat="1" hidden="1">
      <c r="A124" s="166"/>
      <c r="B124" s="172"/>
      <c r="C124" s="554"/>
      <c r="D124" s="555"/>
      <c r="E124" s="181" t="s">
        <v>138</v>
      </c>
      <c r="F124" s="180"/>
      <c r="G124" s="546">
        <f t="shared" si="1"/>
        <v>0</v>
      </c>
      <c r="H124" s="165"/>
      <c r="I124" s="152" t="s">
        <v>449</v>
      </c>
    </row>
    <row r="125" spans="1:14" s="24" customFormat="1" hidden="1">
      <c r="A125" s="166">
        <v>2182</v>
      </c>
      <c r="B125" s="172" t="s">
        <v>274</v>
      </c>
      <c r="C125" s="554">
        <v>8</v>
      </c>
      <c r="D125" s="555">
        <v>1</v>
      </c>
      <c r="E125" s="181" t="s">
        <v>146</v>
      </c>
      <c r="F125" s="180"/>
      <c r="G125" s="546">
        <f t="shared" si="1"/>
        <v>0</v>
      </c>
      <c r="H125" s="165"/>
      <c r="I125" s="152" t="s">
        <v>449</v>
      </c>
    </row>
    <row r="126" spans="1:14" s="24" customFormat="1" hidden="1">
      <c r="A126" s="166">
        <v>2183</v>
      </c>
      <c r="B126" s="172" t="s">
        <v>274</v>
      </c>
      <c r="C126" s="554">
        <v>8</v>
      </c>
      <c r="D126" s="555">
        <v>1</v>
      </c>
      <c r="E126" s="181" t="s">
        <v>147</v>
      </c>
      <c r="F126" s="180"/>
      <c r="G126" s="546">
        <f t="shared" si="1"/>
        <v>0</v>
      </c>
      <c r="H126" s="165"/>
      <c r="I126" s="152" t="s">
        <v>449</v>
      </c>
    </row>
    <row r="127" spans="1:14" s="24" customFormat="1" ht="22.8" hidden="1">
      <c r="A127" s="166">
        <v>2184</v>
      </c>
      <c r="B127" s="172" t="s">
        <v>274</v>
      </c>
      <c r="C127" s="554">
        <v>8</v>
      </c>
      <c r="D127" s="555">
        <v>1</v>
      </c>
      <c r="E127" s="181" t="s">
        <v>152</v>
      </c>
      <c r="F127" s="180"/>
      <c r="G127" s="546">
        <f t="shared" si="1"/>
        <v>0</v>
      </c>
      <c r="H127" s="165"/>
      <c r="I127" s="152" t="s">
        <v>449</v>
      </c>
    </row>
    <row r="128" spans="1:14" s="24" customFormat="1" ht="22.8" hidden="1">
      <c r="A128" s="166"/>
      <c r="B128" s="172"/>
      <c r="C128" s="554"/>
      <c r="D128" s="555"/>
      <c r="E128" s="162" t="s">
        <v>220</v>
      </c>
      <c r="F128" s="175"/>
      <c r="G128" s="546">
        <f t="shared" si="1"/>
        <v>0</v>
      </c>
      <c r="H128" s="165"/>
      <c r="I128" s="152" t="s">
        <v>449</v>
      </c>
    </row>
    <row r="129" spans="1:14" s="24" customFormat="1" hidden="1">
      <c r="A129" s="166"/>
      <c r="B129" s="172"/>
      <c r="C129" s="554"/>
      <c r="D129" s="555"/>
      <c r="E129" s="162" t="s">
        <v>221</v>
      </c>
      <c r="F129" s="175"/>
      <c r="G129" s="546">
        <f t="shared" si="1"/>
        <v>0</v>
      </c>
      <c r="H129" s="165"/>
      <c r="I129" s="152" t="s">
        <v>449</v>
      </c>
    </row>
    <row r="130" spans="1:14" s="24" customFormat="1" hidden="1">
      <c r="A130" s="166"/>
      <c r="B130" s="172"/>
      <c r="C130" s="554"/>
      <c r="D130" s="555"/>
      <c r="E130" s="162" t="s">
        <v>221</v>
      </c>
      <c r="F130" s="175"/>
      <c r="G130" s="546">
        <f t="shared" si="1"/>
        <v>0</v>
      </c>
      <c r="H130" s="165"/>
      <c r="I130" s="152" t="s">
        <v>449</v>
      </c>
    </row>
    <row r="131" spans="1:14" s="24" customFormat="1" hidden="1">
      <c r="A131" s="166">
        <v>2185</v>
      </c>
      <c r="B131" s="172" t="s">
        <v>283</v>
      </c>
      <c r="C131" s="554">
        <v>8</v>
      </c>
      <c r="D131" s="555">
        <v>1</v>
      </c>
      <c r="E131" s="181"/>
      <c r="F131" s="180"/>
      <c r="G131" s="546">
        <f t="shared" si="1"/>
        <v>0</v>
      </c>
      <c r="H131" s="165"/>
      <c r="I131" s="152" t="s">
        <v>449</v>
      </c>
      <c r="J131" s="23"/>
      <c r="K131" s="23"/>
      <c r="L131" s="23"/>
      <c r="M131" s="23"/>
      <c r="N131" s="23"/>
    </row>
    <row r="132" spans="1:14" s="23" customFormat="1" ht="40.5" hidden="1" customHeight="1">
      <c r="A132" s="182">
        <v>2200</v>
      </c>
      <c r="B132" s="155" t="s">
        <v>275</v>
      </c>
      <c r="C132" s="551">
        <v>0</v>
      </c>
      <c r="D132" s="552">
        <v>0</v>
      </c>
      <c r="E132" s="158" t="s">
        <v>920</v>
      </c>
      <c r="F132" s="183" t="s">
        <v>497</v>
      </c>
      <c r="G132" s="546">
        <f t="shared" si="1"/>
        <v>0</v>
      </c>
      <c r="H132" s="165"/>
      <c r="I132" s="152" t="s">
        <v>449</v>
      </c>
      <c r="J132" s="24"/>
      <c r="K132" s="24"/>
      <c r="L132" s="24"/>
      <c r="M132" s="24"/>
      <c r="N132" s="24"/>
    </row>
    <row r="133" spans="1:14" s="24" customFormat="1" ht="11.25" hidden="1" customHeight="1">
      <c r="A133" s="161"/>
      <c r="B133" s="155"/>
      <c r="C133" s="547"/>
      <c r="D133" s="548"/>
      <c r="E133" s="162" t="s">
        <v>137</v>
      </c>
      <c r="F133" s="163"/>
      <c r="G133" s="546">
        <f t="shared" si="1"/>
        <v>0</v>
      </c>
      <c r="H133" s="165"/>
      <c r="I133" s="152" t="s">
        <v>449</v>
      </c>
    </row>
    <row r="134" spans="1:14" s="24" customFormat="1" hidden="1">
      <c r="A134" s="166">
        <v>2210</v>
      </c>
      <c r="B134" s="155" t="s">
        <v>275</v>
      </c>
      <c r="C134" s="554">
        <v>1</v>
      </c>
      <c r="D134" s="555">
        <v>0</v>
      </c>
      <c r="E134" s="169" t="s">
        <v>498</v>
      </c>
      <c r="F134" s="184" t="s">
        <v>499</v>
      </c>
      <c r="G134" s="546">
        <f t="shared" si="1"/>
        <v>0</v>
      </c>
      <c r="H134" s="165"/>
      <c r="I134" s="152" t="s">
        <v>449</v>
      </c>
    </row>
    <row r="135" spans="1:14" s="25" customFormat="1" ht="10.5" hidden="1" customHeight="1">
      <c r="A135" s="166"/>
      <c r="B135" s="155"/>
      <c r="C135" s="551"/>
      <c r="D135" s="552"/>
      <c r="E135" s="162" t="s">
        <v>138</v>
      </c>
      <c r="F135" s="170"/>
      <c r="G135" s="546">
        <f t="shared" si="1"/>
        <v>0</v>
      </c>
      <c r="H135" s="171"/>
      <c r="I135" s="152" t="s">
        <v>449</v>
      </c>
    </row>
    <row r="136" spans="1:14" s="24" customFormat="1" hidden="1">
      <c r="A136" s="166">
        <v>2211</v>
      </c>
      <c r="B136" s="172" t="s">
        <v>275</v>
      </c>
      <c r="C136" s="554">
        <v>1</v>
      </c>
      <c r="D136" s="555">
        <v>1</v>
      </c>
      <c r="E136" s="162" t="s">
        <v>500</v>
      </c>
      <c r="F136" s="180" t="s">
        <v>501</v>
      </c>
      <c r="G136" s="546">
        <f t="shared" si="1"/>
        <v>0</v>
      </c>
      <c r="H136" s="165"/>
      <c r="I136" s="152" t="s">
        <v>449</v>
      </c>
    </row>
    <row r="137" spans="1:14" s="24" customFormat="1" ht="22.8" hidden="1">
      <c r="A137" s="166"/>
      <c r="B137" s="172"/>
      <c r="C137" s="554"/>
      <c r="D137" s="555"/>
      <c r="E137" s="162" t="s">
        <v>220</v>
      </c>
      <c r="F137" s="175"/>
      <c r="G137" s="546">
        <f t="shared" si="1"/>
        <v>0</v>
      </c>
      <c r="H137" s="165"/>
      <c r="I137" s="152" t="s">
        <v>449</v>
      </c>
    </row>
    <row r="138" spans="1:14" s="24" customFormat="1" hidden="1">
      <c r="A138" s="166"/>
      <c r="B138" s="172"/>
      <c r="C138" s="554"/>
      <c r="D138" s="555"/>
      <c r="E138" s="162" t="s">
        <v>221</v>
      </c>
      <c r="F138" s="175"/>
      <c r="G138" s="546">
        <f t="shared" ref="G138:G201" si="2">H138</f>
        <v>0</v>
      </c>
      <c r="H138" s="165"/>
      <c r="I138" s="152" t="s">
        <v>449</v>
      </c>
    </row>
    <row r="139" spans="1:14" s="24" customFormat="1" hidden="1">
      <c r="A139" s="166"/>
      <c r="B139" s="172"/>
      <c r="C139" s="554"/>
      <c r="D139" s="555"/>
      <c r="E139" s="162" t="s">
        <v>221</v>
      </c>
      <c r="F139" s="175"/>
      <c r="G139" s="546">
        <f t="shared" si="2"/>
        <v>0</v>
      </c>
      <c r="H139" s="165"/>
      <c r="I139" s="152" t="s">
        <v>449</v>
      </c>
    </row>
    <row r="140" spans="1:14" s="24" customFormat="1" ht="15.6" hidden="1">
      <c r="A140" s="166">
        <v>2220</v>
      </c>
      <c r="B140" s="155" t="s">
        <v>275</v>
      </c>
      <c r="C140" s="551">
        <v>2</v>
      </c>
      <c r="D140" s="552">
        <v>0</v>
      </c>
      <c r="E140" s="169" t="s">
        <v>502</v>
      </c>
      <c r="F140" s="184" t="s">
        <v>503</v>
      </c>
      <c r="G140" s="546">
        <f t="shared" si="2"/>
        <v>0</v>
      </c>
      <c r="H140" s="165"/>
      <c r="I140" s="152" t="s">
        <v>449</v>
      </c>
      <c r="J140" s="25"/>
      <c r="K140" s="25"/>
      <c r="L140" s="25"/>
      <c r="M140" s="25"/>
      <c r="N140" s="25"/>
    </row>
    <row r="141" spans="1:14" s="25" customFormat="1" ht="10.5" hidden="1" customHeight="1">
      <c r="A141" s="166"/>
      <c r="B141" s="155"/>
      <c r="C141" s="551"/>
      <c r="D141" s="552"/>
      <c r="E141" s="162" t="s">
        <v>138</v>
      </c>
      <c r="F141" s="170"/>
      <c r="G141" s="546">
        <f t="shared" si="2"/>
        <v>0</v>
      </c>
      <c r="H141" s="171"/>
      <c r="I141" s="152" t="s">
        <v>449</v>
      </c>
      <c r="J141" s="24"/>
      <c r="K141" s="24"/>
      <c r="L141" s="24"/>
      <c r="M141" s="24"/>
      <c r="N141" s="24"/>
    </row>
    <row r="142" spans="1:14" s="24" customFormat="1" hidden="1">
      <c r="A142" s="166">
        <v>2221</v>
      </c>
      <c r="B142" s="172" t="s">
        <v>275</v>
      </c>
      <c r="C142" s="554">
        <v>2</v>
      </c>
      <c r="D142" s="555">
        <v>1</v>
      </c>
      <c r="E142" s="162" t="s">
        <v>504</v>
      </c>
      <c r="F142" s="180" t="s">
        <v>505</v>
      </c>
      <c r="G142" s="546">
        <f t="shared" si="2"/>
        <v>0</v>
      </c>
      <c r="H142" s="165"/>
      <c r="I142" s="152" t="s">
        <v>449</v>
      </c>
    </row>
    <row r="143" spans="1:14" s="24" customFormat="1" ht="22.8" hidden="1">
      <c r="A143" s="166"/>
      <c r="B143" s="172"/>
      <c r="C143" s="554"/>
      <c r="D143" s="555"/>
      <c r="E143" s="162" t="s">
        <v>220</v>
      </c>
      <c r="F143" s="175"/>
      <c r="G143" s="546">
        <f t="shared" si="2"/>
        <v>0</v>
      </c>
      <c r="H143" s="165"/>
      <c r="I143" s="152" t="s">
        <v>449</v>
      </c>
    </row>
    <row r="144" spans="1:14" s="24" customFormat="1" hidden="1">
      <c r="A144" s="166"/>
      <c r="B144" s="172"/>
      <c r="C144" s="554"/>
      <c r="D144" s="555"/>
      <c r="E144" s="162" t="s">
        <v>221</v>
      </c>
      <c r="F144" s="175"/>
      <c r="G144" s="546">
        <f t="shared" si="2"/>
        <v>0</v>
      </c>
      <c r="H144" s="165"/>
      <c r="I144" s="152" t="s">
        <v>449</v>
      </c>
    </row>
    <row r="145" spans="1:14" s="24" customFormat="1" hidden="1">
      <c r="A145" s="166"/>
      <c r="B145" s="172"/>
      <c r="C145" s="554"/>
      <c r="D145" s="555"/>
      <c r="E145" s="162" t="s">
        <v>221</v>
      </c>
      <c r="F145" s="175"/>
      <c r="G145" s="546">
        <f t="shared" si="2"/>
        <v>0</v>
      </c>
      <c r="H145" s="165"/>
      <c r="I145" s="152" t="s">
        <v>449</v>
      </c>
      <c r="J145" s="23"/>
      <c r="K145" s="23"/>
      <c r="L145" s="23"/>
      <c r="M145" s="23"/>
      <c r="N145" s="23"/>
    </row>
    <row r="146" spans="1:14" s="24" customFormat="1" hidden="1">
      <c r="A146" s="166">
        <v>2230</v>
      </c>
      <c r="B146" s="155" t="s">
        <v>275</v>
      </c>
      <c r="C146" s="554">
        <v>3</v>
      </c>
      <c r="D146" s="555">
        <v>0</v>
      </c>
      <c r="E146" s="169" t="s">
        <v>506</v>
      </c>
      <c r="F146" s="184" t="s">
        <v>507</v>
      </c>
      <c r="G146" s="546">
        <f t="shared" si="2"/>
        <v>0</v>
      </c>
      <c r="H146" s="165"/>
      <c r="I146" s="152" t="s">
        <v>449</v>
      </c>
    </row>
    <row r="147" spans="1:14" s="25" customFormat="1" ht="10.5" hidden="1" customHeight="1">
      <c r="A147" s="166"/>
      <c r="B147" s="155"/>
      <c r="C147" s="551"/>
      <c r="D147" s="552"/>
      <c r="E147" s="162" t="s">
        <v>138</v>
      </c>
      <c r="F147" s="170"/>
      <c r="G147" s="546">
        <f t="shared" si="2"/>
        <v>0</v>
      </c>
      <c r="H147" s="171"/>
      <c r="I147" s="152" t="s">
        <v>449</v>
      </c>
    </row>
    <row r="148" spans="1:14" s="24" customFormat="1" hidden="1">
      <c r="A148" s="166">
        <v>2231</v>
      </c>
      <c r="B148" s="172" t="s">
        <v>275</v>
      </c>
      <c r="C148" s="554">
        <v>3</v>
      </c>
      <c r="D148" s="555">
        <v>1</v>
      </c>
      <c r="E148" s="162" t="s">
        <v>508</v>
      </c>
      <c r="F148" s="180" t="s">
        <v>509</v>
      </c>
      <c r="G148" s="546">
        <f t="shared" si="2"/>
        <v>0</v>
      </c>
      <c r="H148" s="165"/>
      <c r="I148" s="152" t="s">
        <v>449</v>
      </c>
    </row>
    <row r="149" spans="1:14" s="24" customFormat="1" ht="22.8" hidden="1">
      <c r="A149" s="166"/>
      <c r="B149" s="172"/>
      <c r="C149" s="554"/>
      <c r="D149" s="555"/>
      <c r="E149" s="162" t="s">
        <v>220</v>
      </c>
      <c r="F149" s="175"/>
      <c r="G149" s="546">
        <f t="shared" si="2"/>
        <v>0</v>
      </c>
      <c r="H149" s="165"/>
      <c r="I149" s="152" t="s">
        <v>449</v>
      </c>
    </row>
    <row r="150" spans="1:14" s="24" customFormat="1" hidden="1">
      <c r="A150" s="166"/>
      <c r="B150" s="172"/>
      <c r="C150" s="554"/>
      <c r="D150" s="555"/>
      <c r="E150" s="162" t="s">
        <v>221</v>
      </c>
      <c r="F150" s="175"/>
      <c r="G150" s="546">
        <f t="shared" si="2"/>
        <v>0</v>
      </c>
      <c r="H150" s="165"/>
      <c r="I150" s="152" t="s">
        <v>449</v>
      </c>
    </row>
    <row r="151" spans="1:14" s="24" customFormat="1" hidden="1">
      <c r="A151" s="166"/>
      <c r="B151" s="172"/>
      <c r="C151" s="554"/>
      <c r="D151" s="555"/>
      <c r="E151" s="162" t="s">
        <v>221</v>
      </c>
      <c r="F151" s="175"/>
      <c r="G151" s="546">
        <f t="shared" si="2"/>
        <v>0</v>
      </c>
      <c r="H151" s="165"/>
      <c r="I151" s="152" t="s">
        <v>449</v>
      </c>
    </row>
    <row r="152" spans="1:14" s="24" customFormat="1" ht="22.8" hidden="1">
      <c r="A152" s="166">
        <v>2240</v>
      </c>
      <c r="B152" s="155" t="s">
        <v>275</v>
      </c>
      <c r="C152" s="551">
        <v>4</v>
      </c>
      <c r="D152" s="552">
        <v>0</v>
      </c>
      <c r="E152" s="169" t="s">
        <v>510</v>
      </c>
      <c r="F152" s="170" t="s">
        <v>511</v>
      </c>
      <c r="G152" s="546">
        <f t="shared" si="2"/>
        <v>0</v>
      </c>
      <c r="H152" s="165"/>
      <c r="I152" s="152" t="s">
        <v>449</v>
      </c>
    </row>
    <row r="153" spans="1:14" s="25" customFormat="1" ht="10.5" hidden="1" customHeight="1">
      <c r="A153" s="166"/>
      <c r="B153" s="155"/>
      <c r="C153" s="551"/>
      <c r="D153" s="552"/>
      <c r="E153" s="162" t="s">
        <v>138</v>
      </c>
      <c r="F153" s="170"/>
      <c r="G153" s="546">
        <f t="shared" si="2"/>
        <v>0</v>
      </c>
      <c r="H153" s="171"/>
      <c r="I153" s="152" t="s">
        <v>449</v>
      </c>
      <c r="J153" s="24"/>
      <c r="K153" s="24"/>
      <c r="L153" s="24"/>
      <c r="M153" s="24"/>
      <c r="N153" s="24"/>
    </row>
    <row r="154" spans="1:14" s="24" customFormat="1" ht="22.8" hidden="1">
      <c r="A154" s="166">
        <v>2241</v>
      </c>
      <c r="B154" s="172" t="s">
        <v>275</v>
      </c>
      <c r="C154" s="554">
        <v>4</v>
      </c>
      <c r="D154" s="555">
        <v>1</v>
      </c>
      <c r="E154" s="162" t="s">
        <v>510</v>
      </c>
      <c r="F154" s="180" t="s">
        <v>511</v>
      </c>
      <c r="G154" s="546">
        <f t="shared" si="2"/>
        <v>0</v>
      </c>
      <c r="H154" s="165"/>
      <c r="I154" s="152" t="s">
        <v>449</v>
      </c>
    </row>
    <row r="155" spans="1:14" s="25" customFormat="1" ht="10.5" hidden="1" customHeight="1">
      <c r="A155" s="166"/>
      <c r="B155" s="155"/>
      <c r="C155" s="551"/>
      <c r="D155" s="552"/>
      <c r="E155" s="162" t="s">
        <v>138</v>
      </c>
      <c r="F155" s="170"/>
      <c r="G155" s="546">
        <f t="shared" si="2"/>
        <v>0</v>
      </c>
      <c r="H155" s="171"/>
      <c r="I155" s="152" t="s">
        <v>449</v>
      </c>
      <c r="J155" s="24"/>
      <c r="K155" s="24"/>
      <c r="L155" s="24"/>
      <c r="M155" s="24"/>
      <c r="N155" s="24"/>
    </row>
    <row r="156" spans="1:14" s="24" customFormat="1" hidden="1">
      <c r="A156" s="166">
        <v>2250</v>
      </c>
      <c r="B156" s="155" t="s">
        <v>275</v>
      </c>
      <c r="C156" s="551">
        <v>5</v>
      </c>
      <c r="D156" s="552">
        <v>0</v>
      </c>
      <c r="E156" s="169" t="s">
        <v>512</v>
      </c>
      <c r="F156" s="170" t="s">
        <v>513</v>
      </c>
      <c r="G156" s="546">
        <f t="shared" si="2"/>
        <v>0</v>
      </c>
      <c r="H156" s="165"/>
      <c r="I156" s="152" t="s">
        <v>449</v>
      </c>
    </row>
    <row r="157" spans="1:14" s="25" customFormat="1" ht="10.5" hidden="1" customHeight="1">
      <c r="A157" s="166"/>
      <c r="B157" s="155"/>
      <c r="C157" s="551"/>
      <c r="D157" s="552"/>
      <c r="E157" s="162" t="s">
        <v>138</v>
      </c>
      <c r="F157" s="170"/>
      <c r="G157" s="546">
        <f t="shared" si="2"/>
        <v>0</v>
      </c>
      <c r="H157" s="171"/>
      <c r="I157" s="152" t="s">
        <v>449</v>
      </c>
    </row>
    <row r="158" spans="1:14" s="24" customFormat="1" ht="15.6" hidden="1">
      <c r="A158" s="166">
        <v>2251</v>
      </c>
      <c r="B158" s="172" t="s">
        <v>275</v>
      </c>
      <c r="C158" s="554">
        <v>5</v>
      </c>
      <c r="D158" s="555">
        <v>1</v>
      </c>
      <c r="E158" s="162" t="s">
        <v>512</v>
      </c>
      <c r="F158" s="180" t="s">
        <v>514</v>
      </c>
      <c r="G158" s="546">
        <f t="shared" si="2"/>
        <v>0</v>
      </c>
      <c r="H158" s="165"/>
      <c r="I158" s="152" t="s">
        <v>449</v>
      </c>
      <c r="J158" s="25"/>
      <c r="K158" s="25"/>
      <c r="L158" s="25"/>
      <c r="M158" s="25"/>
      <c r="N158" s="25"/>
    </row>
    <row r="159" spans="1:14" s="24" customFormat="1" ht="22.8" hidden="1">
      <c r="A159" s="166"/>
      <c r="B159" s="172"/>
      <c r="C159" s="554"/>
      <c r="D159" s="555"/>
      <c r="E159" s="162" t="s">
        <v>220</v>
      </c>
      <c r="F159" s="175"/>
      <c r="G159" s="546">
        <f t="shared" si="2"/>
        <v>0</v>
      </c>
      <c r="H159" s="165"/>
      <c r="I159" s="152" t="s">
        <v>449</v>
      </c>
      <c r="J159" s="25"/>
      <c r="K159" s="25"/>
      <c r="L159" s="25"/>
      <c r="M159" s="25"/>
      <c r="N159" s="25"/>
    </row>
    <row r="160" spans="1:14" s="24" customFormat="1" hidden="1">
      <c r="A160" s="166"/>
      <c r="B160" s="172"/>
      <c r="C160" s="554"/>
      <c r="D160" s="555"/>
      <c r="E160" s="162" t="s">
        <v>221</v>
      </c>
      <c r="F160" s="175"/>
      <c r="G160" s="546">
        <f t="shared" si="2"/>
        <v>0</v>
      </c>
      <c r="H160" s="165"/>
      <c r="I160" s="152" t="s">
        <v>449</v>
      </c>
    </row>
    <row r="161" spans="1:14" s="24" customFormat="1" hidden="1">
      <c r="A161" s="166"/>
      <c r="B161" s="172"/>
      <c r="C161" s="554"/>
      <c r="D161" s="555"/>
      <c r="E161" s="162" t="s">
        <v>221</v>
      </c>
      <c r="F161" s="175"/>
      <c r="G161" s="546">
        <f t="shared" si="2"/>
        <v>0</v>
      </c>
      <c r="H161" s="165"/>
      <c r="I161" s="152" t="s">
        <v>449</v>
      </c>
    </row>
    <row r="162" spans="1:14" s="23" customFormat="1" ht="58.5" hidden="1" customHeight="1">
      <c r="A162" s="182">
        <v>2300</v>
      </c>
      <c r="B162" s="185" t="s">
        <v>276</v>
      </c>
      <c r="C162" s="551">
        <v>0</v>
      </c>
      <c r="D162" s="552">
        <v>0</v>
      </c>
      <c r="E162" s="186" t="s">
        <v>921</v>
      </c>
      <c r="F162" s="183" t="s">
        <v>515</v>
      </c>
      <c r="G162" s="546">
        <f t="shared" si="2"/>
        <v>0</v>
      </c>
      <c r="H162" s="165"/>
      <c r="I162" s="152" t="s">
        <v>449</v>
      </c>
      <c r="J162" s="24"/>
      <c r="K162" s="24"/>
      <c r="L162" s="24"/>
      <c r="M162" s="24"/>
      <c r="N162" s="24"/>
    </row>
    <row r="163" spans="1:14" s="24" customFormat="1" ht="11.25" hidden="1" customHeight="1">
      <c r="A163" s="161"/>
      <c r="B163" s="155"/>
      <c r="C163" s="547"/>
      <c r="D163" s="548"/>
      <c r="E163" s="162" t="s">
        <v>137</v>
      </c>
      <c r="F163" s="163"/>
      <c r="G163" s="546">
        <f t="shared" si="2"/>
        <v>0</v>
      </c>
      <c r="H163" s="165"/>
      <c r="I163" s="152" t="s">
        <v>449</v>
      </c>
    </row>
    <row r="164" spans="1:14" s="24" customFormat="1" hidden="1">
      <c r="A164" s="166">
        <v>2310</v>
      </c>
      <c r="B164" s="185" t="s">
        <v>276</v>
      </c>
      <c r="C164" s="551">
        <v>1</v>
      </c>
      <c r="D164" s="552">
        <v>0</v>
      </c>
      <c r="E164" s="169" t="s">
        <v>60</v>
      </c>
      <c r="F164" s="170" t="s">
        <v>517</v>
      </c>
      <c r="G164" s="546">
        <f t="shared" si="2"/>
        <v>0</v>
      </c>
      <c r="H164" s="165"/>
      <c r="I164" s="152" t="s">
        <v>449</v>
      </c>
    </row>
    <row r="165" spans="1:14" s="25" customFormat="1" ht="10.5" hidden="1" customHeight="1">
      <c r="A165" s="166"/>
      <c r="B165" s="155"/>
      <c r="C165" s="551"/>
      <c r="D165" s="552"/>
      <c r="E165" s="162" t="s">
        <v>138</v>
      </c>
      <c r="F165" s="170"/>
      <c r="G165" s="546">
        <f t="shared" si="2"/>
        <v>0</v>
      </c>
      <c r="H165" s="171"/>
      <c r="I165" s="152" t="s">
        <v>449</v>
      </c>
      <c r="J165" s="24"/>
      <c r="K165" s="24"/>
      <c r="L165" s="24"/>
      <c r="M165" s="24"/>
      <c r="N165" s="24"/>
    </row>
    <row r="166" spans="1:14" s="24" customFormat="1" hidden="1">
      <c r="A166" s="166">
        <v>2311</v>
      </c>
      <c r="B166" s="187" t="s">
        <v>276</v>
      </c>
      <c r="C166" s="554">
        <v>1</v>
      </c>
      <c r="D166" s="555">
        <v>1</v>
      </c>
      <c r="E166" s="162" t="s">
        <v>516</v>
      </c>
      <c r="F166" s="180" t="s">
        <v>518</v>
      </c>
      <c r="G166" s="546">
        <f t="shared" si="2"/>
        <v>0</v>
      </c>
      <c r="H166" s="165"/>
      <c r="I166" s="152" t="s">
        <v>449</v>
      </c>
    </row>
    <row r="167" spans="1:14" s="24" customFormat="1" ht="22.8" hidden="1">
      <c r="A167" s="166"/>
      <c r="B167" s="172"/>
      <c r="C167" s="554"/>
      <c r="D167" s="555"/>
      <c r="E167" s="162" t="s">
        <v>220</v>
      </c>
      <c r="F167" s="175"/>
      <c r="G167" s="546">
        <f t="shared" si="2"/>
        <v>0</v>
      </c>
      <c r="H167" s="165"/>
      <c r="I167" s="152" t="s">
        <v>449</v>
      </c>
    </row>
    <row r="168" spans="1:14" s="24" customFormat="1" ht="15.6" hidden="1">
      <c r="A168" s="166"/>
      <c r="B168" s="172"/>
      <c r="C168" s="554"/>
      <c r="D168" s="555"/>
      <c r="E168" s="162" t="s">
        <v>221</v>
      </c>
      <c r="F168" s="175"/>
      <c r="G168" s="546">
        <f t="shared" si="2"/>
        <v>0</v>
      </c>
      <c r="H168" s="165"/>
      <c r="I168" s="152" t="s">
        <v>449</v>
      </c>
      <c r="J168" s="25"/>
      <c r="K168" s="25"/>
      <c r="L168" s="25"/>
      <c r="M168" s="25"/>
      <c r="N168" s="25"/>
    </row>
    <row r="169" spans="1:14" s="24" customFormat="1" hidden="1">
      <c r="A169" s="166"/>
      <c r="B169" s="172"/>
      <c r="C169" s="554"/>
      <c r="D169" s="555"/>
      <c r="E169" s="162" t="s">
        <v>221</v>
      </c>
      <c r="F169" s="175"/>
      <c r="G169" s="546">
        <f t="shared" si="2"/>
        <v>0</v>
      </c>
      <c r="H169" s="165"/>
      <c r="I169" s="152" t="s">
        <v>449</v>
      </c>
    </row>
    <row r="170" spans="1:14" s="24" customFormat="1" hidden="1">
      <c r="A170" s="166">
        <v>2312</v>
      </c>
      <c r="B170" s="187" t="s">
        <v>276</v>
      </c>
      <c r="C170" s="554">
        <v>1</v>
      </c>
      <c r="D170" s="555">
        <v>2</v>
      </c>
      <c r="E170" s="162" t="s">
        <v>61</v>
      </c>
      <c r="F170" s="180"/>
      <c r="G170" s="546">
        <f t="shared" si="2"/>
        <v>0</v>
      </c>
      <c r="H170" s="165"/>
      <c r="I170" s="152" t="s">
        <v>449</v>
      </c>
    </row>
    <row r="171" spans="1:14" s="24" customFormat="1" ht="22.8" hidden="1">
      <c r="A171" s="166"/>
      <c r="B171" s="172"/>
      <c r="C171" s="554"/>
      <c r="D171" s="555"/>
      <c r="E171" s="162" t="s">
        <v>220</v>
      </c>
      <c r="F171" s="175"/>
      <c r="G171" s="546">
        <f t="shared" si="2"/>
        <v>0</v>
      </c>
      <c r="H171" s="165"/>
      <c r="I171" s="152" t="s">
        <v>449</v>
      </c>
    </row>
    <row r="172" spans="1:14" s="24" customFormat="1" hidden="1">
      <c r="A172" s="166"/>
      <c r="B172" s="172"/>
      <c r="C172" s="554"/>
      <c r="D172" s="555"/>
      <c r="E172" s="162" t="s">
        <v>221</v>
      </c>
      <c r="F172" s="175"/>
      <c r="G172" s="546">
        <f t="shared" si="2"/>
        <v>0</v>
      </c>
      <c r="H172" s="165"/>
      <c r="I172" s="152" t="s">
        <v>449</v>
      </c>
    </row>
    <row r="173" spans="1:14" s="24" customFormat="1" hidden="1">
      <c r="A173" s="166"/>
      <c r="B173" s="172"/>
      <c r="C173" s="554"/>
      <c r="D173" s="555"/>
      <c r="E173" s="162" t="s">
        <v>221</v>
      </c>
      <c r="F173" s="175"/>
      <c r="G173" s="546">
        <f t="shared" si="2"/>
        <v>0</v>
      </c>
      <c r="H173" s="165"/>
      <c r="I173" s="152" t="s">
        <v>449</v>
      </c>
    </row>
    <row r="174" spans="1:14" s="24" customFormat="1" hidden="1">
      <c r="A174" s="166">
        <v>2313</v>
      </c>
      <c r="B174" s="187" t="s">
        <v>276</v>
      </c>
      <c r="C174" s="554">
        <v>1</v>
      </c>
      <c r="D174" s="555">
        <v>3</v>
      </c>
      <c r="E174" s="162" t="s">
        <v>62</v>
      </c>
      <c r="F174" s="180"/>
      <c r="G174" s="546">
        <f t="shared" si="2"/>
        <v>0</v>
      </c>
      <c r="H174" s="165"/>
      <c r="I174" s="152" t="s">
        <v>449</v>
      </c>
    </row>
    <row r="175" spans="1:14" s="24" customFormat="1" ht="22.8" hidden="1">
      <c r="A175" s="166"/>
      <c r="B175" s="172"/>
      <c r="C175" s="554"/>
      <c r="D175" s="555"/>
      <c r="E175" s="162" t="s">
        <v>220</v>
      </c>
      <c r="F175" s="175"/>
      <c r="G175" s="546">
        <f t="shared" si="2"/>
        <v>0</v>
      </c>
      <c r="H175" s="165"/>
      <c r="I175" s="152" t="s">
        <v>449</v>
      </c>
    </row>
    <row r="176" spans="1:14" s="24" customFormat="1" hidden="1">
      <c r="A176" s="166"/>
      <c r="B176" s="172"/>
      <c r="C176" s="554"/>
      <c r="D176" s="555"/>
      <c r="E176" s="162" t="s">
        <v>221</v>
      </c>
      <c r="F176" s="175"/>
      <c r="G176" s="546">
        <f t="shared" si="2"/>
        <v>0</v>
      </c>
      <c r="H176" s="165"/>
      <c r="I176" s="152" t="s">
        <v>449</v>
      </c>
    </row>
    <row r="177" spans="1:14" s="24" customFormat="1" hidden="1">
      <c r="A177" s="166"/>
      <c r="B177" s="172"/>
      <c r="C177" s="554"/>
      <c r="D177" s="555"/>
      <c r="E177" s="162" t="s">
        <v>221</v>
      </c>
      <c r="F177" s="175"/>
      <c r="G177" s="546">
        <f t="shared" si="2"/>
        <v>0</v>
      </c>
      <c r="H177" s="165"/>
      <c r="I177" s="152" t="s">
        <v>449</v>
      </c>
    </row>
    <row r="178" spans="1:14" s="24" customFormat="1" hidden="1">
      <c r="A178" s="166">
        <v>2320</v>
      </c>
      <c r="B178" s="185" t="s">
        <v>276</v>
      </c>
      <c r="C178" s="551">
        <v>2</v>
      </c>
      <c r="D178" s="552">
        <v>0</v>
      </c>
      <c r="E178" s="169" t="s">
        <v>63</v>
      </c>
      <c r="F178" s="170" t="s">
        <v>519</v>
      </c>
      <c r="G178" s="546">
        <f t="shared" si="2"/>
        <v>0</v>
      </c>
      <c r="H178" s="165"/>
      <c r="I178" s="152" t="s">
        <v>449</v>
      </c>
    </row>
    <row r="179" spans="1:14" s="25" customFormat="1" ht="10.5" hidden="1" customHeight="1">
      <c r="A179" s="166"/>
      <c r="B179" s="155"/>
      <c r="C179" s="551"/>
      <c r="D179" s="552"/>
      <c r="E179" s="162" t="s">
        <v>138</v>
      </c>
      <c r="F179" s="170"/>
      <c r="G179" s="546">
        <f t="shared" si="2"/>
        <v>0</v>
      </c>
      <c r="H179" s="171"/>
      <c r="I179" s="152" t="s">
        <v>449</v>
      </c>
      <c r="J179" s="24"/>
      <c r="K179" s="24"/>
      <c r="L179" s="24"/>
      <c r="M179" s="24"/>
      <c r="N179" s="24"/>
    </row>
    <row r="180" spans="1:14" s="24" customFormat="1" hidden="1">
      <c r="A180" s="166">
        <v>2321</v>
      </c>
      <c r="B180" s="187" t="s">
        <v>276</v>
      </c>
      <c r="C180" s="554">
        <v>2</v>
      </c>
      <c r="D180" s="555">
        <v>1</v>
      </c>
      <c r="E180" s="162" t="s">
        <v>64</v>
      </c>
      <c r="F180" s="180" t="s">
        <v>520</v>
      </c>
      <c r="G180" s="546">
        <f t="shared" si="2"/>
        <v>0</v>
      </c>
      <c r="H180" s="165"/>
      <c r="I180" s="152" t="s">
        <v>449</v>
      </c>
    </row>
    <row r="181" spans="1:14" s="24" customFormat="1" ht="22.8" hidden="1">
      <c r="A181" s="166"/>
      <c r="B181" s="172"/>
      <c r="C181" s="554"/>
      <c r="D181" s="555"/>
      <c r="E181" s="162" t="s">
        <v>220</v>
      </c>
      <c r="F181" s="175"/>
      <c r="G181" s="546">
        <f t="shared" si="2"/>
        <v>0</v>
      </c>
      <c r="H181" s="165"/>
      <c r="I181" s="152" t="s">
        <v>449</v>
      </c>
    </row>
    <row r="182" spans="1:14" s="24" customFormat="1" hidden="1">
      <c r="A182" s="166"/>
      <c r="B182" s="172"/>
      <c r="C182" s="554"/>
      <c r="D182" s="555"/>
      <c r="E182" s="162" t="s">
        <v>221</v>
      </c>
      <c r="F182" s="175"/>
      <c r="G182" s="546">
        <f t="shared" si="2"/>
        <v>0</v>
      </c>
      <c r="H182" s="165"/>
      <c r="I182" s="152" t="s">
        <v>449</v>
      </c>
    </row>
    <row r="183" spans="1:14" s="24" customFormat="1" hidden="1">
      <c r="A183" s="166"/>
      <c r="B183" s="172"/>
      <c r="C183" s="554"/>
      <c r="D183" s="555"/>
      <c r="E183" s="162" t="s">
        <v>221</v>
      </c>
      <c r="F183" s="175"/>
      <c r="G183" s="546">
        <f t="shared" si="2"/>
        <v>0</v>
      </c>
      <c r="H183" s="165"/>
      <c r="I183" s="152" t="s">
        <v>449</v>
      </c>
    </row>
    <row r="184" spans="1:14" s="24" customFormat="1" ht="22.8" hidden="1">
      <c r="A184" s="166">
        <v>2330</v>
      </c>
      <c r="B184" s="185" t="s">
        <v>276</v>
      </c>
      <c r="C184" s="551">
        <v>3</v>
      </c>
      <c r="D184" s="552">
        <v>0</v>
      </c>
      <c r="E184" s="169" t="s">
        <v>65</v>
      </c>
      <c r="F184" s="170" t="s">
        <v>521</v>
      </c>
      <c r="G184" s="546">
        <f t="shared" si="2"/>
        <v>0</v>
      </c>
      <c r="H184" s="165"/>
      <c r="I184" s="152" t="s">
        <v>449</v>
      </c>
    </row>
    <row r="185" spans="1:14" s="25" customFormat="1" ht="10.5" hidden="1" customHeight="1">
      <c r="A185" s="166"/>
      <c r="B185" s="155"/>
      <c r="C185" s="551"/>
      <c r="D185" s="552"/>
      <c r="E185" s="162" t="s">
        <v>138</v>
      </c>
      <c r="F185" s="170"/>
      <c r="G185" s="546">
        <f t="shared" si="2"/>
        <v>0</v>
      </c>
      <c r="H185" s="171"/>
      <c r="I185" s="152" t="s">
        <v>449</v>
      </c>
      <c r="J185" s="24"/>
      <c r="K185" s="24"/>
      <c r="L185" s="24"/>
      <c r="M185" s="24"/>
      <c r="N185" s="24"/>
    </row>
    <row r="186" spans="1:14" s="24" customFormat="1" hidden="1">
      <c r="A186" s="166">
        <v>2331</v>
      </c>
      <c r="B186" s="187" t="s">
        <v>276</v>
      </c>
      <c r="C186" s="554">
        <v>3</v>
      </c>
      <c r="D186" s="555">
        <v>1</v>
      </c>
      <c r="E186" s="162" t="s">
        <v>522</v>
      </c>
      <c r="F186" s="180" t="s">
        <v>523</v>
      </c>
      <c r="G186" s="546">
        <f t="shared" si="2"/>
        <v>0</v>
      </c>
      <c r="H186" s="165"/>
      <c r="I186" s="152" t="s">
        <v>449</v>
      </c>
    </row>
    <row r="187" spans="1:14" s="24" customFormat="1" ht="22.8" hidden="1">
      <c r="A187" s="166"/>
      <c r="B187" s="172"/>
      <c r="C187" s="554"/>
      <c r="D187" s="555"/>
      <c r="E187" s="162" t="s">
        <v>220</v>
      </c>
      <c r="F187" s="175"/>
      <c r="G187" s="546">
        <f t="shared" si="2"/>
        <v>0</v>
      </c>
      <c r="H187" s="165"/>
      <c r="I187" s="152" t="s">
        <v>449</v>
      </c>
    </row>
    <row r="188" spans="1:14" s="24" customFormat="1" hidden="1">
      <c r="A188" s="166"/>
      <c r="B188" s="172"/>
      <c r="C188" s="554"/>
      <c r="D188" s="555"/>
      <c r="E188" s="162" t="s">
        <v>221</v>
      </c>
      <c r="F188" s="175"/>
      <c r="G188" s="546">
        <f t="shared" si="2"/>
        <v>0</v>
      </c>
      <c r="H188" s="165"/>
      <c r="I188" s="152" t="s">
        <v>449</v>
      </c>
    </row>
    <row r="189" spans="1:14" s="24" customFormat="1" hidden="1">
      <c r="A189" s="166"/>
      <c r="B189" s="172"/>
      <c r="C189" s="554"/>
      <c r="D189" s="555"/>
      <c r="E189" s="162" t="s">
        <v>221</v>
      </c>
      <c r="F189" s="175"/>
      <c r="G189" s="546">
        <f t="shared" si="2"/>
        <v>0</v>
      </c>
      <c r="H189" s="165"/>
      <c r="I189" s="152" t="s">
        <v>449</v>
      </c>
    </row>
    <row r="190" spans="1:14" s="24" customFormat="1" hidden="1">
      <c r="A190" s="166">
        <v>2332</v>
      </c>
      <c r="B190" s="187" t="s">
        <v>276</v>
      </c>
      <c r="C190" s="554">
        <v>3</v>
      </c>
      <c r="D190" s="555">
        <v>2</v>
      </c>
      <c r="E190" s="162" t="s">
        <v>66</v>
      </c>
      <c r="F190" s="180"/>
      <c r="G190" s="546">
        <f t="shared" si="2"/>
        <v>0</v>
      </c>
      <c r="H190" s="165"/>
      <c r="I190" s="152" t="s">
        <v>449</v>
      </c>
    </row>
    <row r="191" spans="1:14" s="24" customFormat="1" ht="22.8" hidden="1">
      <c r="A191" s="166"/>
      <c r="B191" s="172"/>
      <c r="C191" s="554"/>
      <c r="D191" s="555"/>
      <c r="E191" s="162" t="s">
        <v>220</v>
      </c>
      <c r="F191" s="175"/>
      <c r="G191" s="546">
        <f t="shared" si="2"/>
        <v>0</v>
      </c>
      <c r="H191" s="165"/>
      <c r="I191" s="152" t="s">
        <v>449</v>
      </c>
    </row>
    <row r="192" spans="1:14" s="24" customFormat="1" hidden="1">
      <c r="A192" s="166"/>
      <c r="B192" s="172"/>
      <c r="C192" s="554"/>
      <c r="D192" s="555"/>
      <c r="E192" s="162" t="s">
        <v>221</v>
      </c>
      <c r="F192" s="175"/>
      <c r="G192" s="546">
        <f t="shared" si="2"/>
        <v>0</v>
      </c>
      <c r="H192" s="165"/>
      <c r="I192" s="152" t="s">
        <v>449</v>
      </c>
    </row>
    <row r="193" spans="1:14" s="24" customFormat="1" hidden="1">
      <c r="A193" s="166"/>
      <c r="B193" s="172"/>
      <c r="C193" s="554"/>
      <c r="D193" s="555"/>
      <c r="E193" s="162" t="s">
        <v>221</v>
      </c>
      <c r="F193" s="175"/>
      <c r="G193" s="546">
        <f t="shared" si="2"/>
        <v>0</v>
      </c>
      <c r="H193" s="165"/>
      <c r="I193" s="152" t="s">
        <v>449</v>
      </c>
    </row>
    <row r="194" spans="1:14" s="24" customFormat="1" hidden="1">
      <c r="A194" s="166">
        <v>2340</v>
      </c>
      <c r="B194" s="185" t="s">
        <v>276</v>
      </c>
      <c r="C194" s="551">
        <v>4</v>
      </c>
      <c r="D194" s="552">
        <v>0</v>
      </c>
      <c r="E194" s="169" t="s">
        <v>67</v>
      </c>
      <c r="F194" s="180"/>
      <c r="G194" s="546">
        <f t="shared" si="2"/>
        <v>0</v>
      </c>
      <c r="H194" s="165"/>
      <c r="I194" s="152" t="s">
        <v>449</v>
      </c>
    </row>
    <row r="195" spans="1:14" s="25" customFormat="1" ht="10.5" hidden="1" customHeight="1">
      <c r="A195" s="166"/>
      <c r="B195" s="155"/>
      <c r="C195" s="551"/>
      <c r="D195" s="552"/>
      <c r="E195" s="162" t="s">
        <v>138</v>
      </c>
      <c r="F195" s="170"/>
      <c r="G195" s="546">
        <f t="shared" si="2"/>
        <v>0</v>
      </c>
      <c r="H195" s="171"/>
      <c r="I195" s="152" t="s">
        <v>449</v>
      </c>
      <c r="J195" s="24"/>
      <c r="K195" s="24"/>
      <c r="L195" s="24"/>
      <c r="M195" s="24"/>
      <c r="N195" s="24"/>
    </row>
    <row r="196" spans="1:14" s="24" customFormat="1" hidden="1">
      <c r="A196" s="166">
        <v>2341</v>
      </c>
      <c r="B196" s="187" t="s">
        <v>276</v>
      </c>
      <c r="C196" s="554">
        <v>4</v>
      </c>
      <c r="D196" s="555">
        <v>1</v>
      </c>
      <c r="E196" s="162" t="s">
        <v>67</v>
      </c>
      <c r="F196" s="180"/>
      <c r="G196" s="546">
        <f t="shared" si="2"/>
        <v>0</v>
      </c>
      <c r="H196" s="165"/>
      <c r="I196" s="152" t="s">
        <v>449</v>
      </c>
    </row>
    <row r="197" spans="1:14" s="24" customFormat="1" ht="22.8" hidden="1">
      <c r="A197" s="166"/>
      <c r="B197" s="172"/>
      <c r="C197" s="554"/>
      <c r="D197" s="555"/>
      <c r="E197" s="162" t="s">
        <v>220</v>
      </c>
      <c r="F197" s="175"/>
      <c r="G197" s="546">
        <f t="shared" si="2"/>
        <v>0</v>
      </c>
      <c r="H197" s="165"/>
      <c r="I197" s="152" t="s">
        <v>449</v>
      </c>
    </row>
    <row r="198" spans="1:14" s="24" customFormat="1" hidden="1">
      <c r="A198" s="166"/>
      <c r="B198" s="172"/>
      <c r="C198" s="554"/>
      <c r="D198" s="555"/>
      <c r="E198" s="162" t="s">
        <v>221</v>
      </c>
      <c r="F198" s="175"/>
      <c r="G198" s="546">
        <f t="shared" si="2"/>
        <v>0</v>
      </c>
      <c r="H198" s="165"/>
      <c r="I198" s="152" t="s">
        <v>449</v>
      </c>
    </row>
    <row r="199" spans="1:14" s="24" customFormat="1" hidden="1">
      <c r="A199" s="166"/>
      <c r="B199" s="172"/>
      <c r="C199" s="554"/>
      <c r="D199" s="555"/>
      <c r="E199" s="162" t="s">
        <v>221</v>
      </c>
      <c r="F199" s="175"/>
      <c r="G199" s="546">
        <f t="shared" si="2"/>
        <v>0</v>
      </c>
      <c r="H199" s="165"/>
      <c r="I199" s="152" t="s">
        <v>449</v>
      </c>
    </row>
    <row r="200" spans="1:14" s="24" customFormat="1" hidden="1">
      <c r="A200" s="166">
        <v>2350</v>
      </c>
      <c r="B200" s="185" t="s">
        <v>276</v>
      </c>
      <c r="C200" s="551">
        <v>5</v>
      </c>
      <c r="D200" s="552">
        <v>0</v>
      </c>
      <c r="E200" s="169" t="s">
        <v>524</v>
      </c>
      <c r="F200" s="170" t="s">
        <v>525</v>
      </c>
      <c r="G200" s="546">
        <f t="shared" si="2"/>
        <v>0</v>
      </c>
      <c r="H200" s="165"/>
      <c r="I200" s="152" t="s">
        <v>449</v>
      </c>
    </row>
    <row r="201" spans="1:14" s="25" customFormat="1" ht="10.5" hidden="1" customHeight="1">
      <c r="A201" s="166"/>
      <c r="B201" s="155"/>
      <c r="C201" s="551"/>
      <c r="D201" s="552"/>
      <c r="E201" s="162" t="s">
        <v>138</v>
      </c>
      <c r="F201" s="170"/>
      <c r="G201" s="546">
        <f t="shared" si="2"/>
        <v>0</v>
      </c>
      <c r="H201" s="171"/>
      <c r="I201" s="152" t="s">
        <v>449</v>
      </c>
      <c r="J201" s="24"/>
      <c r="K201" s="24"/>
      <c r="L201" s="24"/>
      <c r="M201" s="24"/>
      <c r="N201" s="24"/>
    </row>
    <row r="202" spans="1:14" s="24" customFormat="1" hidden="1">
      <c r="A202" s="166">
        <v>2351</v>
      </c>
      <c r="B202" s="187" t="s">
        <v>276</v>
      </c>
      <c r="C202" s="554">
        <v>5</v>
      </c>
      <c r="D202" s="555">
        <v>1</v>
      </c>
      <c r="E202" s="162" t="s">
        <v>526</v>
      </c>
      <c r="F202" s="180" t="s">
        <v>525</v>
      </c>
      <c r="G202" s="546">
        <f t="shared" ref="G202:G266" si="3">H202</f>
        <v>0</v>
      </c>
      <c r="H202" s="165"/>
      <c r="I202" s="152" t="s">
        <v>449</v>
      </c>
    </row>
    <row r="203" spans="1:14" s="24" customFormat="1" ht="22.8" hidden="1">
      <c r="A203" s="166"/>
      <c r="B203" s="172"/>
      <c r="C203" s="554"/>
      <c r="D203" s="555"/>
      <c r="E203" s="162" t="s">
        <v>220</v>
      </c>
      <c r="F203" s="175"/>
      <c r="G203" s="546">
        <f t="shared" si="3"/>
        <v>0</v>
      </c>
      <c r="H203" s="165"/>
      <c r="I203" s="152" t="s">
        <v>449</v>
      </c>
    </row>
    <row r="204" spans="1:14" s="24" customFormat="1" hidden="1">
      <c r="A204" s="166"/>
      <c r="B204" s="172"/>
      <c r="C204" s="554"/>
      <c r="D204" s="555"/>
      <c r="E204" s="162" t="s">
        <v>221</v>
      </c>
      <c r="F204" s="175"/>
      <c r="G204" s="546">
        <f t="shared" si="3"/>
        <v>0</v>
      </c>
      <c r="H204" s="165"/>
      <c r="I204" s="152" t="s">
        <v>449</v>
      </c>
    </row>
    <row r="205" spans="1:14" s="24" customFormat="1" hidden="1">
      <c r="A205" s="166"/>
      <c r="B205" s="172"/>
      <c r="C205" s="554"/>
      <c r="D205" s="555"/>
      <c r="E205" s="162" t="s">
        <v>221</v>
      </c>
      <c r="F205" s="175"/>
      <c r="G205" s="546">
        <f t="shared" si="3"/>
        <v>0</v>
      </c>
      <c r="H205" s="165"/>
      <c r="I205" s="152" t="s">
        <v>449</v>
      </c>
    </row>
    <row r="206" spans="1:14" s="24" customFormat="1" ht="22.8" hidden="1">
      <c r="A206" s="166">
        <v>2360</v>
      </c>
      <c r="B206" s="185" t="s">
        <v>276</v>
      </c>
      <c r="C206" s="551">
        <v>6</v>
      </c>
      <c r="D206" s="552">
        <v>0</v>
      </c>
      <c r="E206" s="169" t="s">
        <v>171</v>
      </c>
      <c r="F206" s="170" t="s">
        <v>527</v>
      </c>
      <c r="G206" s="546">
        <f t="shared" si="3"/>
        <v>0</v>
      </c>
      <c r="H206" s="165"/>
      <c r="I206" s="152" t="s">
        <v>449</v>
      </c>
    </row>
    <row r="207" spans="1:14" s="25" customFormat="1" ht="10.5" hidden="1" customHeight="1">
      <c r="A207" s="166"/>
      <c r="B207" s="155"/>
      <c r="C207" s="551"/>
      <c r="D207" s="552"/>
      <c r="E207" s="162" t="s">
        <v>138</v>
      </c>
      <c r="F207" s="170"/>
      <c r="G207" s="546">
        <f t="shared" si="3"/>
        <v>0</v>
      </c>
      <c r="H207" s="171"/>
      <c r="I207" s="152" t="s">
        <v>449</v>
      </c>
      <c r="J207" s="24"/>
      <c r="K207" s="24"/>
      <c r="L207" s="24"/>
      <c r="M207" s="24"/>
      <c r="N207" s="24"/>
    </row>
    <row r="208" spans="1:14" s="24" customFormat="1" ht="22.8" hidden="1">
      <c r="A208" s="166">
        <v>2361</v>
      </c>
      <c r="B208" s="187" t="s">
        <v>276</v>
      </c>
      <c r="C208" s="554">
        <v>6</v>
      </c>
      <c r="D208" s="555">
        <v>1</v>
      </c>
      <c r="E208" s="162" t="s">
        <v>171</v>
      </c>
      <c r="F208" s="180" t="s">
        <v>528</v>
      </c>
      <c r="G208" s="546">
        <f t="shared" si="3"/>
        <v>0</v>
      </c>
      <c r="H208" s="165"/>
      <c r="I208" s="152" t="s">
        <v>449</v>
      </c>
    </row>
    <row r="209" spans="1:14" s="24" customFormat="1" ht="22.8" hidden="1">
      <c r="A209" s="166"/>
      <c r="B209" s="172"/>
      <c r="C209" s="554"/>
      <c r="D209" s="555"/>
      <c r="E209" s="162" t="s">
        <v>220</v>
      </c>
      <c r="F209" s="175"/>
      <c r="G209" s="546">
        <f t="shared" si="3"/>
        <v>0</v>
      </c>
      <c r="H209" s="165"/>
      <c r="I209" s="152" t="s">
        <v>449</v>
      </c>
    </row>
    <row r="210" spans="1:14" s="24" customFormat="1" hidden="1">
      <c r="A210" s="166"/>
      <c r="B210" s="172"/>
      <c r="C210" s="554"/>
      <c r="D210" s="555"/>
      <c r="E210" s="162" t="s">
        <v>221</v>
      </c>
      <c r="F210" s="175"/>
      <c r="G210" s="546">
        <f t="shared" si="3"/>
        <v>0</v>
      </c>
      <c r="H210" s="165"/>
      <c r="I210" s="152" t="s">
        <v>449</v>
      </c>
    </row>
    <row r="211" spans="1:14" s="24" customFormat="1" hidden="1">
      <c r="A211" s="166"/>
      <c r="B211" s="172"/>
      <c r="C211" s="554"/>
      <c r="D211" s="555"/>
      <c r="E211" s="162" t="s">
        <v>221</v>
      </c>
      <c r="F211" s="175"/>
      <c r="G211" s="546">
        <f t="shared" si="3"/>
        <v>0</v>
      </c>
      <c r="H211" s="165"/>
      <c r="I211" s="152" t="s">
        <v>449</v>
      </c>
    </row>
    <row r="212" spans="1:14" s="24" customFormat="1" ht="27.6" hidden="1">
      <c r="A212" s="166">
        <v>2370</v>
      </c>
      <c r="B212" s="185" t="s">
        <v>276</v>
      </c>
      <c r="C212" s="551">
        <v>7</v>
      </c>
      <c r="D212" s="552">
        <v>0</v>
      </c>
      <c r="E212" s="169" t="s">
        <v>173</v>
      </c>
      <c r="F212" s="170" t="s">
        <v>529</v>
      </c>
      <c r="G212" s="546">
        <f t="shared" si="3"/>
        <v>0</v>
      </c>
      <c r="H212" s="165"/>
      <c r="I212" s="152" t="s">
        <v>449</v>
      </c>
    </row>
    <row r="213" spans="1:14" s="25" customFormat="1" ht="10.5" hidden="1" customHeight="1">
      <c r="A213" s="166"/>
      <c r="B213" s="155"/>
      <c r="C213" s="551"/>
      <c r="D213" s="552"/>
      <c r="E213" s="162" t="s">
        <v>138</v>
      </c>
      <c r="F213" s="170"/>
      <c r="G213" s="546">
        <f t="shared" si="3"/>
        <v>0</v>
      </c>
      <c r="H213" s="171"/>
      <c r="I213" s="152" t="s">
        <v>449</v>
      </c>
      <c r="J213" s="24"/>
      <c r="K213" s="24"/>
      <c r="L213" s="24"/>
      <c r="M213" s="24"/>
      <c r="N213" s="24"/>
    </row>
    <row r="214" spans="1:14" s="24" customFormat="1" ht="22.8" hidden="1">
      <c r="A214" s="166">
        <v>2371</v>
      </c>
      <c r="B214" s="187" t="s">
        <v>276</v>
      </c>
      <c r="C214" s="554">
        <v>7</v>
      </c>
      <c r="D214" s="555">
        <v>1</v>
      </c>
      <c r="E214" s="162" t="s">
        <v>173</v>
      </c>
      <c r="F214" s="180" t="s">
        <v>530</v>
      </c>
      <c r="G214" s="546">
        <f t="shared" si="3"/>
        <v>0</v>
      </c>
      <c r="H214" s="165"/>
      <c r="I214" s="152" t="s">
        <v>449</v>
      </c>
    </row>
    <row r="215" spans="1:14" s="24" customFormat="1" ht="22.8" hidden="1">
      <c r="A215" s="166"/>
      <c r="B215" s="172"/>
      <c r="C215" s="554"/>
      <c r="D215" s="555"/>
      <c r="E215" s="162" t="s">
        <v>220</v>
      </c>
      <c r="F215" s="175"/>
      <c r="G215" s="546">
        <f t="shared" si="3"/>
        <v>0</v>
      </c>
      <c r="H215" s="165"/>
      <c r="I215" s="152" t="s">
        <v>449</v>
      </c>
    </row>
    <row r="216" spans="1:14" s="24" customFormat="1" hidden="1">
      <c r="A216" s="166"/>
      <c r="B216" s="172"/>
      <c r="C216" s="554"/>
      <c r="D216" s="555"/>
      <c r="E216" s="162" t="s">
        <v>221</v>
      </c>
      <c r="F216" s="175"/>
      <c r="G216" s="546">
        <f t="shared" si="3"/>
        <v>0</v>
      </c>
      <c r="H216" s="165"/>
      <c r="I216" s="152" t="s">
        <v>449</v>
      </c>
    </row>
    <row r="217" spans="1:14" s="24" customFormat="1" hidden="1">
      <c r="A217" s="166"/>
      <c r="B217" s="172"/>
      <c r="C217" s="554"/>
      <c r="D217" s="555"/>
      <c r="E217" s="162" t="s">
        <v>221</v>
      </c>
      <c r="F217" s="175"/>
      <c r="G217" s="546">
        <f t="shared" si="3"/>
        <v>0</v>
      </c>
      <c r="H217" s="165"/>
      <c r="I217" s="152" t="s">
        <v>449</v>
      </c>
    </row>
    <row r="218" spans="1:14" s="23" customFormat="1" ht="40.5" customHeight="1">
      <c r="A218" s="182">
        <v>2200</v>
      </c>
      <c r="B218" s="155" t="s">
        <v>275</v>
      </c>
      <c r="C218" s="167">
        <v>0</v>
      </c>
      <c r="D218" s="168">
        <v>0</v>
      </c>
      <c r="E218" s="158" t="s">
        <v>920</v>
      </c>
      <c r="F218" s="183" t="s">
        <v>497</v>
      </c>
      <c r="G218" s="546">
        <f t="shared" si="3"/>
        <v>13160</v>
      </c>
      <c r="H218" s="179">
        <f>H220</f>
        <v>13160</v>
      </c>
      <c r="I218" s="152" t="s">
        <v>449</v>
      </c>
      <c r="J218" s="24"/>
      <c r="K218" s="24"/>
      <c r="L218" s="24"/>
      <c r="M218" s="24"/>
      <c r="N218" s="24"/>
    </row>
    <row r="219" spans="1:14" s="24" customFormat="1" ht="11.25" customHeight="1">
      <c r="A219" s="161"/>
      <c r="B219" s="155"/>
      <c r="C219" s="156"/>
      <c r="D219" s="157"/>
      <c r="E219" s="162" t="s">
        <v>137</v>
      </c>
      <c r="F219" s="163"/>
      <c r="G219" s="546"/>
      <c r="H219" s="165"/>
      <c r="I219" s="152" t="s">
        <v>449</v>
      </c>
    </row>
    <row r="220" spans="1:14" s="24" customFormat="1">
      <c r="A220" s="166">
        <v>2220</v>
      </c>
      <c r="B220" s="155" t="s">
        <v>275</v>
      </c>
      <c r="C220" s="167">
        <v>2</v>
      </c>
      <c r="D220" s="168">
        <v>0</v>
      </c>
      <c r="E220" s="169" t="s">
        <v>502</v>
      </c>
      <c r="F220" s="184" t="s">
        <v>503</v>
      </c>
      <c r="G220" s="546">
        <f t="shared" si="3"/>
        <v>13160</v>
      </c>
      <c r="H220" s="179">
        <f>H222</f>
        <v>13160</v>
      </c>
      <c r="I220" s="152" t="s">
        <v>449</v>
      </c>
    </row>
    <row r="221" spans="1:14" s="25" customFormat="1" ht="10.5" customHeight="1">
      <c r="A221" s="166"/>
      <c r="B221" s="155"/>
      <c r="C221" s="167"/>
      <c r="D221" s="168"/>
      <c r="E221" s="162" t="s">
        <v>138</v>
      </c>
      <c r="F221" s="170"/>
      <c r="G221" s="546"/>
      <c r="H221" s="160"/>
      <c r="I221" s="152" t="s">
        <v>449</v>
      </c>
      <c r="J221" s="24"/>
      <c r="K221" s="24"/>
      <c r="L221" s="24"/>
      <c r="M221" s="24"/>
      <c r="N221" s="24"/>
    </row>
    <row r="222" spans="1:14" s="24" customFormat="1">
      <c r="A222" s="166">
        <v>2221</v>
      </c>
      <c r="B222" s="172" t="s">
        <v>275</v>
      </c>
      <c r="C222" s="173">
        <v>2</v>
      </c>
      <c r="D222" s="174">
        <v>1</v>
      </c>
      <c r="E222" s="162" t="s">
        <v>504</v>
      </c>
      <c r="F222" s="180" t="s">
        <v>505</v>
      </c>
      <c r="G222" s="546">
        <f t="shared" si="3"/>
        <v>13160</v>
      </c>
      <c r="H222" s="179">
        <f>H224+H225+H226+H228+H227</f>
        <v>13160</v>
      </c>
      <c r="I222" s="152" t="s">
        <v>449</v>
      </c>
    </row>
    <row r="223" spans="1:14" s="24" customFormat="1" ht="22.8">
      <c r="A223" s="166"/>
      <c r="B223" s="172"/>
      <c r="C223" s="173"/>
      <c r="D223" s="174"/>
      <c r="E223" s="162" t="s">
        <v>220</v>
      </c>
      <c r="F223" s="180"/>
      <c r="G223" s="546"/>
      <c r="H223" s="165"/>
      <c r="I223" s="152" t="s">
        <v>449</v>
      </c>
    </row>
    <row r="224" spans="1:14" s="24" customFormat="1" ht="15.6" thickBot="1">
      <c r="A224" s="166"/>
      <c r="B224" s="172"/>
      <c r="C224" s="554"/>
      <c r="D224" s="555"/>
      <c r="E224" s="562" t="s">
        <v>99</v>
      </c>
      <c r="F224" s="175"/>
      <c r="G224" s="546">
        <f t="shared" si="3"/>
        <v>1700</v>
      </c>
      <c r="H224" s="165">
        <v>1700</v>
      </c>
      <c r="I224" s="152" t="s">
        <v>449</v>
      </c>
    </row>
    <row r="225" spans="1:14" s="24" customFormat="1">
      <c r="A225" s="166"/>
      <c r="B225" s="172"/>
      <c r="C225" s="173"/>
      <c r="D225" s="174"/>
      <c r="E225" s="246" t="s">
        <v>100</v>
      </c>
      <c r="F225" s="180"/>
      <c r="G225" s="546">
        <f t="shared" si="3"/>
        <v>500</v>
      </c>
      <c r="H225" s="179">
        <v>500</v>
      </c>
      <c r="I225" s="152" t="s">
        <v>449</v>
      </c>
    </row>
    <row r="226" spans="1:14" s="24" customFormat="1">
      <c r="A226" s="166"/>
      <c r="B226" s="172"/>
      <c r="C226" s="173"/>
      <c r="D226" s="174"/>
      <c r="E226" s="283" t="s">
        <v>112</v>
      </c>
      <c r="F226" s="180"/>
      <c r="G226" s="546">
        <f t="shared" si="3"/>
        <v>560</v>
      </c>
      <c r="H226" s="179">
        <v>560</v>
      </c>
      <c r="I226" s="152" t="s">
        <v>449</v>
      </c>
    </row>
    <row r="227" spans="1:14" s="24" customFormat="1">
      <c r="A227" s="166"/>
      <c r="B227" s="172"/>
      <c r="C227" s="173"/>
      <c r="D227" s="174"/>
      <c r="E227" s="567" t="s">
        <v>1000</v>
      </c>
      <c r="F227" s="180"/>
      <c r="G227" s="546">
        <f>H227</f>
        <v>8500</v>
      </c>
      <c r="H227" s="179">
        <v>8500</v>
      </c>
      <c r="I227" s="152"/>
    </row>
    <row r="228" spans="1:14" s="24" customFormat="1" ht="15.6" thickBot="1">
      <c r="A228" s="166"/>
      <c r="B228" s="172"/>
      <c r="C228" s="173"/>
      <c r="D228" s="174"/>
      <c r="E228" s="272" t="s">
        <v>116</v>
      </c>
      <c r="F228" s="180"/>
      <c r="G228" s="546">
        <f t="shared" si="3"/>
        <v>1900</v>
      </c>
      <c r="H228" s="179">
        <v>1900</v>
      </c>
      <c r="I228" s="152" t="s">
        <v>449</v>
      </c>
    </row>
    <row r="229" spans="1:14" s="23" customFormat="1" ht="52.5" customHeight="1">
      <c r="A229" s="182">
        <v>2400</v>
      </c>
      <c r="B229" s="185" t="s">
        <v>280</v>
      </c>
      <c r="C229" s="551">
        <v>0</v>
      </c>
      <c r="D229" s="552">
        <v>0</v>
      </c>
      <c r="E229" s="186" t="s">
        <v>922</v>
      </c>
      <c r="F229" s="183" t="s">
        <v>531</v>
      </c>
      <c r="G229" s="546">
        <f t="shared" si="3"/>
        <v>39560</v>
      </c>
      <c r="H229" s="160">
        <f>H241+H252+H248</f>
        <v>39560</v>
      </c>
      <c r="I229" s="152" t="s">
        <v>449</v>
      </c>
      <c r="J229" s="24"/>
      <c r="K229" s="24"/>
      <c r="L229" s="24"/>
      <c r="M229" s="24"/>
      <c r="N229" s="24"/>
    </row>
    <row r="230" spans="1:14" s="24" customFormat="1" ht="11.25" customHeight="1">
      <c r="A230" s="161"/>
      <c r="B230" s="155"/>
      <c r="C230" s="547"/>
      <c r="D230" s="548"/>
      <c r="E230" s="162" t="s">
        <v>137</v>
      </c>
      <c r="F230" s="163"/>
      <c r="G230" s="546"/>
      <c r="H230" s="165"/>
      <c r="I230" s="152" t="s">
        <v>449</v>
      </c>
    </row>
    <row r="231" spans="1:14" s="24" customFormat="1" ht="27.6" hidden="1">
      <c r="A231" s="166">
        <v>2410</v>
      </c>
      <c r="B231" s="185" t="s">
        <v>280</v>
      </c>
      <c r="C231" s="551">
        <v>1</v>
      </c>
      <c r="D231" s="552">
        <v>0</v>
      </c>
      <c r="E231" s="169" t="s">
        <v>532</v>
      </c>
      <c r="F231" s="170" t="s">
        <v>535</v>
      </c>
      <c r="G231" s="546">
        <f t="shared" si="3"/>
        <v>0</v>
      </c>
      <c r="H231" s="165"/>
      <c r="I231" s="152" t="s">
        <v>449</v>
      </c>
    </row>
    <row r="232" spans="1:14" s="25" customFormat="1" ht="10.5" hidden="1" customHeight="1">
      <c r="A232" s="166"/>
      <c r="B232" s="155"/>
      <c r="C232" s="551"/>
      <c r="D232" s="552"/>
      <c r="E232" s="162" t="s">
        <v>138</v>
      </c>
      <c r="F232" s="170"/>
      <c r="G232" s="546">
        <f t="shared" si="3"/>
        <v>0</v>
      </c>
      <c r="H232" s="171"/>
      <c r="I232" s="152" t="s">
        <v>449</v>
      </c>
      <c r="J232" s="24"/>
      <c r="K232" s="24"/>
      <c r="L232" s="24"/>
      <c r="M232" s="24"/>
      <c r="N232" s="24"/>
    </row>
    <row r="233" spans="1:14" s="24" customFormat="1" ht="22.8" hidden="1">
      <c r="A233" s="166">
        <v>2411</v>
      </c>
      <c r="B233" s="187" t="s">
        <v>280</v>
      </c>
      <c r="C233" s="554">
        <v>1</v>
      </c>
      <c r="D233" s="555">
        <v>1</v>
      </c>
      <c r="E233" s="162" t="s">
        <v>536</v>
      </c>
      <c r="F233" s="175" t="s">
        <v>537</v>
      </c>
      <c r="G233" s="546">
        <f t="shared" si="3"/>
        <v>0</v>
      </c>
      <c r="H233" s="165"/>
      <c r="I233" s="152" t="s">
        <v>449</v>
      </c>
    </row>
    <row r="234" spans="1:14" s="24" customFormat="1" ht="22.8" hidden="1">
      <c r="A234" s="166"/>
      <c r="B234" s="172"/>
      <c r="C234" s="554"/>
      <c r="D234" s="555"/>
      <c r="E234" s="162" t="s">
        <v>220</v>
      </c>
      <c r="F234" s="175"/>
      <c r="G234" s="546">
        <f t="shared" si="3"/>
        <v>0</v>
      </c>
      <c r="H234" s="165"/>
      <c r="I234" s="152" t="s">
        <v>449</v>
      </c>
    </row>
    <row r="235" spans="1:14" s="24" customFormat="1" hidden="1">
      <c r="A235" s="166"/>
      <c r="B235" s="172"/>
      <c r="C235" s="554"/>
      <c r="D235" s="555"/>
      <c r="E235" s="162" t="s">
        <v>221</v>
      </c>
      <c r="F235" s="175"/>
      <c r="G235" s="546">
        <f t="shared" si="3"/>
        <v>0</v>
      </c>
      <c r="H235" s="165"/>
      <c r="I235" s="152" t="s">
        <v>449</v>
      </c>
    </row>
    <row r="236" spans="1:14" s="24" customFormat="1" hidden="1">
      <c r="A236" s="166"/>
      <c r="B236" s="172"/>
      <c r="C236" s="554"/>
      <c r="D236" s="555"/>
      <c r="E236" s="162" t="s">
        <v>221</v>
      </c>
      <c r="F236" s="175"/>
      <c r="G236" s="546">
        <f t="shared" si="3"/>
        <v>0</v>
      </c>
      <c r="H236" s="165"/>
      <c r="I236" s="152" t="s">
        <v>449</v>
      </c>
    </row>
    <row r="237" spans="1:14" s="24" customFormat="1" ht="22.8" hidden="1">
      <c r="A237" s="166">
        <v>2412</v>
      </c>
      <c r="B237" s="187" t="s">
        <v>280</v>
      </c>
      <c r="C237" s="554">
        <v>1</v>
      </c>
      <c r="D237" s="555">
        <v>2</v>
      </c>
      <c r="E237" s="162" t="s">
        <v>538</v>
      </c>
      <c r="F237" s="180" t="s">
        <v>539</v>
      </c>
      <c r="G237" s="546">
        <f t="shared" si="3"/>
        <v>0</v>
      </c>
      <c r="H237" s="165"/>
      <c r="I237" s="152" t="s">
        <v>449</v>
      </c>
    </row>
    <row r="238" spans="1:14" s="24" customFormat="1" ht="22.8" hidden="1">
      <c r="A238" s="166"/>
      <c r="B238" s="172"/>
      <c r="C238" s="554"/>
      <c r="D238" s="555"/>
      <c r="E238" s="162" t="s">
        <v>220</v>
      </c>
      <c r="F238" s="175"/>
      <c r="G238" s="546">
        <f t="shared" si="3"/>
        <v>0</v>
      </c>
      <c r="H238" s="165"/>
      <c r="I238" s="152" t="s">
        <v>449</v>
      </c>
    </row>
    <row r="239" spans="1:14" s="24" customFormat="1" hidden="1">
      <c r="A239" s="166"/>
      <c r="B239" s="172"/>
      <c r="C239" s="554"/>
      <c r="D239" s="555"/>
      <c r="E239" s="162" t="s">
        <v>221</v>
      </c>
      <c r="F239" s="175"/>
      <c r="G239" s="546">
        <f t="shared" si="3"/>
        <v>0</v>
      </c>
      <c r="H239" s="165"/>
      <c r="I239" s="152" t="s">
        <v>449</v>
      </c>
    </row>
    <row r="240" spans="1:14" s="24" customFormat="1" hidden="1">
      <c r="A240" s="166"/>
      <c r="B240" s="172"/>
      <c r="C240" s="554"/>
      <c r="D240" s="555"/>
      <c r="E240" s="162" t="s">
        <v>221</v>
      </c>
      <c r="F240" s="175"/>
      <c r="G240" s="546">
        <f t="shared" si="3"/>
        <v>0</v>
      </c>
      <c r="H240" s="165"/>
      <c r="I240" s="152" t="s">
        <v>449</v>
      </c>
    </row>
    <row r="241" spans="1:14" s="24" customFormat="1" ht="22.8">
      <c r="A241" s="166">
        <v>2420</v>
      </c>
      <c r="B241" s="185" t="s">
        <v>280</v>
      </c>
      <c r="C241" s="167">
        <v>2</v>
      </c>
      <c r="D241" s="168">
        <v>0</v>
      </c>
      <c r="E241" s="169" t="s">
        <v>540</v>
      </c>
      <c r="F241" s="170" t="s">
        <v>541</v>
      </c>
      <c r="G241" s="546">
        <f t="shared" si="3"/>
        <v>3060</v>
      </c>
      <c r="H241" s="160">
        <f>H243</f>
        <v>3060</v>
      </c>
      <c r="I241" s="152" t="s">
        <v>449</v>
      </c>
    </row>
    <row r="242" spans="1:14" s="25" customFormat="1" ht="10.5" customHeight="1">
      <c r="A242" s="166"/>
      <c r="B242" s="155"/>
      <c r="C242" s="167"/>
      <c r="D242" s="168"/>
      <c r="E242" s="162" t="s">
        <v>138</v>
      </c>
      <c r="F242" s="170"/>
      <c r="G242" s="546"/>
      <c r="H242" s="160"/>
      <c r="I242" s="152" t="s">
        <v>449</v>
      </c>
      <c r="J242" s="24"/>
      <c r="K242" s="24"/>
      <c r="L242" s="24"/>
      <c r="M242" s="24"/>
      <c r="N242" s="24"/>
    </row>
    <row r="243" spans="1:14" s="24" customFormat="1">
      <c r="A243" s="166">
        <v>2421</v>
      </c>
      <c r="B243" s="187" t="s">
        <v>280</v>
      </c>
      <c r="C243" s="173">
        <v>2</v>
      </c>
      <c r="D243" s="174">
        <v>1</v>
      </c>
      <c r="E243" s="556" t="s">
        <v>542</v>
      </c>
      <c r="F243" s="180" t="s">
        <v>543</v>
      </c>
      <c r="G243" s="546">
        <f t="shared" si="3"/>
        <v>3060</v>
      </c>
      <c r="H243" s="160">
        <f>H245+H246+H247</f>
        <v>3060</v>
      </c>
      <c r="I243" s="152" t="s">
        <v>449</v>
      </c>
    </row>
    <row r="244" spans="1:14" s="24" customFormat="1" ht="22.8">
      <c r="A244" s="166"/>
      <c r="B244" s="187"/>
      <c r="C244" s="173"/>
      <c r="D244" s="174"/>
      <c r="E244" s="162" t="s">
        <v>220</v>
      </c>
      <c r="F244" s="180"/>
      <c r="G244" s="546"/>
      <c r="H244" s="165"/>
      <c r="I244" s="152" t="s">
        <v>449</v>
      </c>
    </row>
    <row r="245" spans="1:14" s="24" customFormat="1" ht="22.8">
      <c r="A245" s="166"/>
      <c r="B245" s="187"/>
      <c r="C245" s="173"/>
      <c r="D245" s="174"/>
      <c r="E245" s="283" t="s">
        <v>124</v>
      </c>
      <c r="F245" s="180"/>
      <c r="G245" s="546">
        <f t="shared" si="3"/>
        <v>2500</v>
      </c>
      <c r="H245" s="179">
        <v>2500</v>
      </c>
      <c r="I245" s="152" t="s">
        <v>449</v>
      </c>
    </row>
    <row r="246" spans="1:14" s="24" customFormat="1" ht="26.25" customHeight="1" thickBot="1">
      <c r="A246" s="166"/>
      <c r="B246" s="172"/>
      <c r="C246" s="554"/>
      <c r="D246" s="555"/>
      <c r="E246" s="562" t="s">
        <v>99</v>
      </c>
      <c r="F246" s="175"/>
      <c r="G246" s="546">
        <f t="shared" si="3"/>
        <v>560</v>
      </c>
      <c r="H246" s="557">
        <v>560</v>
      </c>
      <c r="I246" s="277" t="s">
        <v>449</v>
      </c>
    </row>
    <row r="247" spans="1:14" s="24" customFormat="1" ht="15.6" thickBot="1">
      <c r="A247" s="166"/>
      <c r="B247" s="187"/>
      <c r="C247" s="173"/>
      <c r="D247" s="174"/>
      <c r="E247" s="562" t="s">
        <v>896</v>
      </c>
      <c r="F247" s="180"/>
      <c r="G247" s="546">
        <f t="shared" si="3"/>
        <v>0</v>
      </c>
      <c r="H247" s="557"/>
      <c r="I247" s="277" t="s">
        <v>449</v>
      </c>
    </row>
    <row r="248" spans="1:14" s="24" customFormat="1">
      <c r="A248" s="166">
        <v>2430</v>
      </c>
      <c r="B248" s="185" t="s">
        <v>280</v>
      </c>
      <c r="C248" s="167">
        <v>3</v>
      </c>
      <c r="D248" s="168">
        <v>0</v>
      </c>
      <c r="E248" s="169" t="s">
        <v>548</v>
      </c>
      <c r="F248" s="170" t="s">
        <v>549</v>
      </c>
      <c r="G248" s="546">
        <f t="shared" si="3"/>
        <v>2500</v>
      </c>
      <c r="H248" s="553">
        <f>H249</f>
        <v>2500</v>
      </c>
      <c r="I248" s="277" t="s">
        <v>449</v>
      </c>
    </row>
    <row r="249" spans="1:14" s="24" customFormat="1">
      <c r="A249" s="166">
        <v>2436</v>
      </c>
      <c r="B249" s="187" t="s">
        <v>280</v>
      </c>
      <c r="C249" s="173">
        <v>3</v>
      </c>
      <c r="D249" s="174">
        <v>6</v>
      </c>
      <c r="E249" s="162" t="s">
        <v>560</v>
      </c>
      <c r="F249" s="180" t="s">
        <v>561</v>
      </c>
      <c r="G249" s="546">
        <f t="shared" si="3"/>
        <v>2500</v>
      </c>
      <c r="H249" s="561">
        <f>H251</f>
        <v>2500</v>
      </c>
      <c r="I249" s="277" t="s">
        <v>449</v>
      </c>
    </row>
    <row r="250" spans="1:14" s="24" customFormat="1" ht="22.8">
      <c r="A250" s="166"/>
      <c r="B250" s="187"/>
      <c r="C250" s="173"/>
      <c r="D250" s="174"/>
      <c r="E250" s="162" t="s">
        <v>220</v>
      </c>
      <c r="F250" s="180"/>
      <c r="G250" s="546"/>
      <c r="H250" s="561"/>
      <c r="I250" s="277" t="s">
        <v>449</v>
      </c>
    </row>
    <row r="251" spans="1:14" s="24" customFormat="1" ht="15.6" thickBot="1">
      <c r="A251" s="166"/>
      <c r="B251" s="187"/>
      <c r="C251" s="173"/>
      <c r="D251" s="174"/>
      <c r="E251" s="562" t="s">
        <v>896</v>
      </c>
      <c r="F251" s="180"/>
      <c r="G251" s="546">
        <f t="shared" si="3"/>
        <v>2500</v>
      </c>
      <c r="H251" s="561">
        <f>3000-500</f>
        <v>2500</v>
      </c>
      <c r="I251" s="277" t="s">
        <v>449</v>
      </c>
    </row>
    <row r="252" spans="1:14" s="24" customFormat="1">
      <c r="A252" s="166">
        <v>2450</v>
      </c>
      <c r="B252" s="185" t="s">
        <v>280</v>
      </c>
      <c r="C252" s="551">
        <v>5</v>
      </c>
      <c r="D252" s="552">
        <v>0</v>
      </c>
      <c r="E252" s="169" t="s">
        <v>570</v>
      </c>
      <c r="F252" s="184" t="s">
        <v>571</v>
      </c>
      <c r="G252" s="546">
        <f t="shared" si="3"/>
        <v>34000</v>
      </c>
      <c r="H252" s="549">
        <f>H253</f>
        <v>34000</v>
      </c>
      <c r="I252" s="277" t="s">
        <v>449</v>
      </c>
    </row>
    <row r="253" spans="1:14" s="24" customFormat="1">
      <c r="A253" s="166">
        <v>2451</v>
      </c>
      <c r="B253" s="187" t="s">
        <v>280</v>
      </c>
      <c r="C253" s="173" t="s">
        <v>282</v>
      </c>
      <c r="D253" s="174" t="s">
        <v>274</v>
      </c>
      <c r="E253" s="556" t="s">
        <v>883</v>
      </c>
      <c r="F253" s="180"/>
      <c r="G253" s="546">
        <f t="shared" si="3"/>
        <v>34000</v>
      </c>
      <c r="H253" s="569">
        <f>H255+H254+H257+H256</f>
        <v>34000</v>
      </c>
      <c r="I253" s="277" t="s">
        <v>449</v>
      </c>
    </row>
    <row r="254" spans="1:14" s="24" customFormat="1">
      <c r="A254" s="166"/>
      <c r="B254" s="187"/>
      <c r="C254" s="173"/>
      <c r="D254" s="174"/>
      <c r="E254" s="283" t="s">
        <v>86</v>
      </c>
      <c r="F254" s="180"/>
      <c r="G254" s="546">
        <f t="shared" si="3"/>
        <v>300</v>
      </c>
      <c r="H254" s="570">
        <v>300</v>
      </c>
      <c r="I254" s="277" t="s">
        <v>449</v>
      </c>
    </row>
    <row r="255" spans="1:14" s="24" customFormat="1" ht="22.8">
      <c r="A255" s="166"/>
      <c r="B255" s="187"/>
      <c r="C255" s="173"/>
      <c r="D255" s="174"/>
      <c r="E255" s="283" t="s">
        <v>124</v>
      </c>
      <c r="F255" s="180"/>
      <c r="G255" s="546">
        <f t="shared" si="3"/>
        <v>33700</v>
      </c>
      <c r="H255" s="557">
        <v>33700</v>
      </c>
      <c r="I255" s="277" t="s">
        <v>449</v>
      </c>
    </row>
    <row r="256" spans="1:14" s="24" customFormat="1">
      <c r="A256" s="166"/>
      <c r="B256" s="187"/>
      <c r="C256" s="173"/>
      <c r="D256" s="174"/>
      <c r="E256" s="283" t="s">
        <v>902</v>
      </c>
      <c r="F256" s="180"/>
      <c r="G256" s="546">
        <f t="shared" si="3"/>
        <v>0</v>
      </c>
      <c r="H256" s="557"/>
      <c r="I256" s="277" t="s">
        <v>449</v>
      </c>
    </row>
    <row r="257" spans="1:14" s="24" customFormat="1">
      <c r="A257" s="166"/>
      <c r="B257" s="187"/>
      <c r="C257" s="173"/>
      <c r="D257" s="174"/>
      <c r="E257" s="558" t="s">
        <v>896</v>
      </c>
      <c r="F257" s="180"/>
      <c r="G257" s="546">
        <f t="shared" si="3"/>
        <v>0</v>
      </c>
      <c r="H257" s="557"/>
      <c r="I257" s="277" t="s">
        <v>449</v>
      </c>
    </row>
    <row r="258" spans="1:14" s="23" customFormat="1" ht="34.5" customHeight="1">
      <c r="A258" s="182">
        <v>2500</v>
      </c>
      <c r="B258" s="185" t="s">
        <v>282</v>
      </c>
      <c r="C258" s="551">
        <v>0</v>
      </c>
      <c r="D258" s="552">
        <v>0</v>
      </c>
      <c r="E258" s="186" t="s">
        <v>923</v>
      </c>
      <c r="F258" s="183" t="s">
        <v>635</v>
      </c>
      <c r="G258" s="546">
        <f t="shared" si="3"/>
        <v>19275.2</v>
      </c>
      <c r="H258" s="549">
        <f>H260+H268</f>
        <v>19275.2</v>
      </c>
      <c r="I258" s="277" t="s">
        <v>449</v>
      </c>
      <c r="J258" s="24"/>
      <c r="K258" s="24"/>
      <c r="L258" s="24"/>
      <c r="M258" s="24"/>
      <c r="N258" s="24"/>
    </row>
    <row r="259" spans="1:14" s="24" customFormat="1" ht="11.25" customHeight="1">
      <c r="A259" s="161"/>
      <c r="B259" s="155"/>
      <c r="C259" s="547"/>
      <c r="D259" s="548"/>
      <c r="E259" s="162" t="s">
        <v>137</v>
      </c>
      <c r="F259" s="163"/>
      <c r="G259" s="546"/>
      <c r="H259" s="550"/>
      <c r="I259" s="277" t="s">
        <v>449</v>
      </c>
    </row>
    <row r="260" spans="1:14" s="24" customFormat="1">
      <c r="A260" s="166">
        <v>2510</v>
      </c>
      <c r="B260" s="185" t="s">
        <v>282</v>
      </c>
      <c r="C260" s="551">
        <v>1</v>
      </c>
      <c r="D260" s="552">
        <v>0</v>
      </c>
      <c r="E260" s="169" t="s">
        <v>636</v>
      </c>
      <c r="F260" s="170" t="s">
        <v>637</v>
      </c>
      <c r="G260" s="546">
        <f t="shared" si="3"/>
        <v>15610</v>
      </c>
      <c r="H260" s="549">
        <f>H262</f>
        <v>15610</v>
      </c>
      <c r="I260" s="277" t="s">
        <v>449</v>
      </c>
    </row>
    <row r="261" spans="1:14" s="25" customFormat="1" ht="10.5" customHeight="1">
      <c r="A261" s="166"/>
      <c r="B261" s="155"/>
      <c r="C261" s="551"/>
      <c r="D261" s="552"/>
      <c r="E261" s="162" t="s">
        <v>138</v>
      </c>
      <c r="F261" s="170"/>
      <c r="G261" s="546"/>
      <c r="H261" s="553"/>
      <c r="I261" s="277" t="s">
        <v>449</v>
      </c>
      <c r="J261" s="24"/>
      <c r="K261" s="24"/>
      <c r="L261" s="24"/>
      <c r="M261" s="24"/>
      <c r="N261" s="24"/>
    </row>
    <row r="262" spans="1:14" s="24" customFormat="1">
      <c r="A262" s="166">
        <v>2511</v>
      </c>
      <c r="B262" s="187" t="s">
        <v>282</v>
      </c>
      <c r="C262" s="554">
        <v>1</v>
      </c>
      <c r="D262" s="555">
        <v>1</v>
      </c>
      <c r="E262" s="162" t="s">
        <v>636</v>
      </c>
      <c r="F262" s="180" t="s">
        <v>638</v>
      </c>
      <c r="G262" s="546">
        <f t="shared" si="3"/>
        <v>15610</v>
      </c>
      <c r="H262" s="549">
        <f>H264+H265+H266+H267</f>
        <v>15610</v>
      </c>
      <c r="I262" s="277" t="s">
        <v>449</v>
      </c>
    </row>
    <row r="263" spans="1:14" s="24" customFormat="1" ht="22.8">
      <c r="A263" s="166"/>
      <c r="B263" s="172"/>
      <c r="C263" s="554"/>
      <c r="D263" s="555"/>
      <c r="E263" s="162" t="s">
        <v>220</v>
      </c>
      <c r="F263" s="175"/>
      <c r="G263" s="546"/>
      <c r="H263" s="561"/>
      <c r="I263" s="277" t="s">
        <v>449</v>
      </c>
    </row>
    <row r="264" spans="1:14" s="24" customFormat="1">
      <c r="A264" s="166"/>
      <c r="B264" s="172"/>
      <c r="C264" s="554"/>
      <c r="D264" s="555"/>
      <c r="E264" s="571" t="s">
        <v>113</v>
      </c>
      <c r="F264" s="175"/>
      <c r="G264" s="546">
        <f t="shared" si="3"/>
        <v>150</v>
      </c>
      <c r="H264" s="557">
        <v>150</v>
      </c>
      <c r="I264" s="277" t="s">
        <v>449</v>
      </c>
    </row>
    <row r="265" spans="1:14" s="24" customFormat="1">
      <c r="A265" s="166"/>
      <c r="B265" s="172"/>
      <c r="C265" s="554"/>
      <c r="D265" s="555"/>
      <c r="E265" s="283" t="s">
        <v>115</v>
      </c>
      <c r="F265" s="175"/>
      <c r="G265" s="546">
        <f t="shared" si="3"/>
        <v>100</v>
      </c>
      <c r="H265" s="561">
        <v>100</v>
      </c>
      <c r="I265" s="277" t="s">
        <v>449</v>
      </c>
    </row>
    <row r="266" spans="1:14" s="24" customFormat="1" ht="22.8">
      <c r="A266" s="166"/>
      <c r="B266" s="172"/>
      <c r="C266" s="554"/>
      <c r="D266" s="555"/>
      <c r="E266" s="283" t="s">
        <v>124</v>
      </c>
      <c r="F266" s="175"/>
      <c r="G266" s="546">
        <f t="shared" si="3"/>
        <v>15000</v>
      </c>
      <c r="H266" s="561">
        <v>15000</v>
      </c>
      <c r="I266" s="277" t="s">
        <v>449</v>
      </c>
    </row>
    <row r="267" spans="1:14" s="24" customFormat="1">
      <c r="A267" s="166"/>
      <c r="B267" s="172"/>
      <c r="C267" s="554"/>
      <c r="D267" s="555"/>
      <c r="E267" s="565" t="s">
        <v>882</v>
      </c>
      <c r="F267" s="175"/>
      <c r="G267" s="546">
        <f t="shared" ref="G267:G330" si="4">H267</f>
        <v>360</v>
      </c>
      <c r="H267" s="561">
        <v>360</v>
      </c>
      <c r="I267" s="277" t="s">
        <v>449</v>
      </c>
    </row>
    <row r="268" spans="1:14" s="23" customFormat="1" ht="44.25" customHeight="1">
      <c r="A268" s="166">
        <v>2560</v>
      </c>
      <c r="B268" s="185" t="s">
        <v>282</v>
      </c>
      <c r="C268" s="167">
        <v>6</v>
      </c>
      <c r="D268" s="168">
        <v>0</v>
      </c>
      <c r="E268" s="169" t="s">
        <v>652</v>
      </c>
      <c r="F268" s="170" t="s">
        <v>653</v>
      </c>
      <c r="G268" s="546">
        <f t="shared" si="4"/>
        <v>3665.2</v>
      </c>
      <c r="H268" s="553">
        <f>H270</f>
        <v>3665.2</v>
      </c>
      <c r="I268" s="277" t="s">
        <v>449</v>
      </c>
      <c r="J268" s="24"/>
      <c r="K268" s="24"/>
      <c r="L268" s="24"/>
      <c r="M268" s="24"/>
      <c r="N268" s="24"/>
    </row>
    <row r="269" spans="1:14" s="24" customFormat="1">
      <c r="A269" s="166"/>
      <c r="B269" s="155"/>
      <c r="C269" s="167"/>
      <c r="D269" s="168"/>
      <c r="E269" s="162" t="s">
        <v>138</v>
      </c>
      <c r="F269" s="170"/>
      <c r="G269" s="546"/>
      <c r="H269" s="553"/>
      <c r="I269" s="277" t="s">
        <v>449</v>
      </c>
    </row>
    <row r="270" spans="1:14" s="25" customFormat="1" ht="27.75" customHeight="1">
      <c r="A270" s="166">
        <v>2561</v>
      </c>
      <c r="B270" s="187" t="s">
        <v>282</v>
      </c>
      <c r="C270" s="173">
        <v>6</v>
      </c>
      <c r="D270" s="174">
        <v>1</v>
      </c>
      <c r="E270" s="162" t="s">
        <v>652</v>
      </c>
      <c r="F270" s="180" t="s">
        <v>654</v>
      </c>
      <c r="G270" s="546">
        <f t="shared" si="4"/>
        <v>3665.2</v>
      </c>
      <c r="H270" s="549">
        <f>H272+H274+H275+H273</f>
        <v>3665.2</v>
      </c>
      <c r="I270" s="277" t="s">
        <v>449</v>
      </c>
      <c r="J270" s="24"/>
      <c r="K270" s="24"/>
      <c r="L270" s="24"/>
      <c r="M270" s="24"/>
      <c r="N270" s="24"/>
    </row>
    <row r="271" spans="1:14" s="25" customFormat="1" ht="27.75" customHeight="1">
      <c r="A271" s="166"/>
      <c r="B271" s="172"/>
      <c r="C271" s="554"/>
      <c r="D271" s="555"/>
      <c r="E271" s="162" t="s">
        <v>220</v>
      </c>
      <c r="F271" s="175"/>
      <c r="G271" s="546"/>
      <c r="H271" s="561"/>
      <c r="I271" s="277" t="s">
        <v>449</v>
      </c>
      <c r="J271" s="24"/>
      <c r="K271" s="24"/>
      <c r="L271" s="24"/>
      <c r="M271" s="24"/>
      <c r="N271" s="24"/>
    </row>
    <row r="272" spans="1:14" s="25" customFormat="1" ht="27.75" customHeight="1">
      <c r="A272" s="166"/>
      <c r="B272" s="172"/>
      <c r="C272" s="554"/>
      <c r="D272" s="555"/>
      <c r="E272" s="571" t="s">
        <v>113</v>
      </c>
      <c r="F272" s="175"/>
      <c r="G272" s="546">
        <f t="shared" si="4"/>
        <v>400</v>
      </c>
      <c r="H272" s="557">
        <v>400</v>
      </c>
      <c r="I272" s="277" t="s">
        <v>449</v>
      </c>
      <c r="J272" s="24"/>
      <c r="K272" s="24"/>
      <c r="L272" s="24"/>
      <c r="M272" s="24"/>
      <c r="N272" s="24"/>
    </row>
    <row r="273" spans="1:14" s="24" customFormat="1" ht="26.25" customHeight="1" thickBot="1">
      <c r="A273" s="166"/>
      <c r="B273" s="172"/>
      <c r="C273" s="554"/>
      <c r="D273" s="555"/>
      <c r="E273" s="562" t="s">
        <v>904</v>
      </c>
      <c r="F273" s="175"/>
      <c r="G273" s="546">
        <f t="shared" si="4"/>
        <v>365.2</v>
      </c>
      <c r="H273" s="557">
        <v>365.2</v>
      </c>
      <c r="I273" s="277" t="s">
        <v>449</v>
      </c>
    </row>
    <row r="274" spans="1:14" s="25" customFormat="1" ht="27.75" customHeight="1">
      <c r="A274" s="166"/>
      <c r="B274" s="172"/>
      <c r="C274" s="554"/>
      <c r="D274" s="555"/>
      <c r="E274" s="283" t="s">
        <v>115</v>
      </c>
      <c r="F274" s="175"/>
      <c r="G274" s="546">
        <f t="shared" si="4"/>
        <v>300</v>
      </c>
      <c r="H274" s="561">
        <v>300</v>
      </c>
      <c r="I274" s="277" t="s">
        <v>449</v>
      </c>
      <c r="J274" s="24"/>
      <c r="K274" s="24"/>
      <c r="L274" s="24"/>
      <c r="M274" s="24"/>
      <c r="N274" s="24"/>
    </row>
    <row r="275" spans="1:14" s="25" customFormat="1" ht="27.75" customHeight="1">
      <c r="A275" s="166"/>
      <c r="B275" s="172"/>
      <c r="C275" s="554"/>
      <c r="D275" s="555"/>
      <c r="E275" s="283" t="s">
        <v>124</v>
      </c>
      <c r="F275" s="175"/>
      <c r="G275" s="546">
        <f t="shared" si="4"/>
        <v>2600</v>
      </c>
      <c r="H275" s="561">
        <v>2600</v>
      </c>
      <c r="I275" s="277" t="s">
        <v>449</v>
      </c>
      <c r="J275" s="24"/>
      <c r="K275" s="24"/>
      <c r="L275" s="24"/>
      <c r="M275" s="24"/>
      <c r="N275" s="24"/>
    </row>
    <row r="276" spans="1:14" s="24" customFormat="1" ht="33">
      <c r="A276" s="182">
        <v>2600</v>
      </c>
      <c r="B276" s="185" t="s">
        <v>283</v>
      </c>
      <c r="C276" s="167">
        <v>0</v>
      </c>
      <c r="D276" s="168">
        <v>0</v>
      </c>
      <c r="E276" s="186" t="s">
        <v>924</v>
      </c>
      <c r="F276" s="183" t="s">
        <v>655</v>
      </c>
      <c r="G276" s="546">
        <f t="shared" si="4"/>
        <v>20493.166000000001</v>
      </c>
      <c r="H276" s="557">
        <f>H278+H297+H290</f>
        <v>20493.166000000001</v>
      </c>
      <c r="I276" s="277" t="s">
        <v>449</v>
      </c>
    </row>
    <row r="277" spans="1:14" s="24" customFormat="1">
      <c r="A277" s="166"/>
      <c r="B277" s="172"/>
      <c r="C277" s="554"/>
      <c r="D277" s="555"/>
      <c r="E277" s="162"/>
      <c r="F277" s="175"/>
      <c r="G277" s="546"/>
      <c r="H277" s="557"/>
      <c r="I277" s="277" t="s">
        <v>449</v>
      </c>
    </row>
    <row r="278" spans="1:14" s="24" customFormat="1">
      <c r="A278" s="166">
        <v>2630</v>
      </c>
      <c r="B278" s="185" t="s">
        <v>283</v>
      </c>
      <c r="C278" s="551">
        <v>3</v>
      </c>
      <c r="D278" s="552">
        <v>0</v>
      </c>
      <c r="E278" s="169" t="s">
        <v>663</v>
      </c>
      <c r="F278" s="170" t="s">
        <v>664</v>
      </c>
      <c r="G278" s="546">
        <f t="shared" si="4"/>
        <v>8500</v>
      </c>
      <c r="H278" s="549">
        <f>H280</f>
        <v>8500</v>
      </c>
      <c r="I278" s="277" t="s">
        <v>449</v>
      </c>
    </row>
    <row r="279" spans="1:14" s="24" customFormat="1">
      <c r="A279" s="166"/>
      <c r="B279" s="155"/>
      <c r="C279" s="551"/>
      <c r="D279" s="552"/>
      <c r="E279" s="162" t="s">
        <v>138</v>
      </c>
      <c r="F279" s="170"/>
      <c r="G279" s="546"/>
      <c r="H279" s="549"/>
      <c r="I279" s="277" t="s">
        <v>449</v>
      </c>
    </row>
    <row r="280" spans="1:14" s="24" customFormat="1">
      <c r="A280" s="166">
        <v>2631</v>
      </c>
      <c r="B280" s="187" t="s">
        <v>283</v>
      </c>
      <c r="C280" s="554">
        <v>3</v>
      </c>
      <c r="D280" s="555">
        <v>1</v>
      </c>
      <c r="E280" s="162" t="s">
        <v>665</v>
      </c>
      <c r="F280" s="189" t="s">
        <v>666</v>
      </c>
      <c r="G280" s="546">
        <f t="shared" si="4"/>
        <v>8500</v>
      </c>
      <c r="H280" s="549">
        <f>H282+H283+H284+H285+H286</f>
        <v>8500</v>
      </c>
      <c r="I280" s="277" t="s">
        <v>449</v>
      </c>
    </row>
    <row r="281" spans="1:14" s="24" customFormat="1" ht="22.8">
      <c r="A281" s="166"/>
      <c r="B281" s="172"/>
      <c r="C281" s="554"/>
      <c r="D281" s="555"/>
      <c r="E281" s="162" t="s">
        <v>220</v>
      </c>
      <c r="F281" s="175"/>
      <c r="G281" s="546"/>
      <c r="H281" s="557"/>
      <c r="I281" s="277" t="s">
        <v>449</v>
      </c>
    </row>
    <row r="282" spans="1:14" s="24" customFormat="1">
      <c r="A282" s="166"/>
      <c r="B282" s="172"/>
      <c r="C282" s="554"/>
      <c r="D282" s="555"/>
      <c r="E282" s="559" t="s">
        <v>996</v>
      </c>
      <c r="F282" s="175"/>
      <c r="G282" s="546">
        <f t="shared" si="4"/>
        <v>700</v>
      </c>
      <c r="H282" s="557">
        <v>700</v>
      </c>
      <c r="I282" s="277" t="s">
        <v>449</v>
      </c>
    </row>
    <row r="283" spans="1:14" s="24" customFormat="1">
      <c r="A283" s="166"/>
      <c r="B283" s="172"/>
      <c r="C283" s="554"/>
      <c r="D283" s="555"/>
      <c r="E283" s="572" t="s">
        <v>99</v>
      </c>
      <c r="F283" s="175"/>
      <c r="G283" s="546">
        <f t="shared" si="4"/>
        <v>500</v>
      </c>
      <c r="H283" s="557">
        <v>500</v>
      </c>
      <c r="I283" s="277" t="s">
        <v>449</v>
      </c>
    </row>
    <row r="284" spans="1:14" s="24" customFormat="1">
      <c r="A284" s="166"/>
      <c r="B284" s="172"/>
      <c r="C284" s="554"/>
      <c r="D284" s="555"/>
      <c r="E284" s="573" t="s">
        <v>897</v>
      </c>
      <c r="F284" s="175"/>
      <c r="G284" s="546">
        <f t="shared" si="4"/>
        <v>500</v>
      </c>
      <c r="H284" s="557">
        <v>500</v>
      </c>
      <c r="I284" s="277" t="s">
        <v>449</v>
      </c>
    </row>
    <row r="285" spans="1:14" s="24" customFormat="1">
      <c r="A285" s="166"/>
      <c r="B285" s="172"/>
      <c r="C285" s="554"/>
      <c r="D285" s="555"/>
      <c r="E285" s="574" t="s">
        <v>116</v>
      </c>
      <c r="F285" s="175"/>
      <c r="G285" s="546">
        <f t="shared" si="4"/>
        <v>800</v>
      </c>
      <c r="H285" s="557">
        <v>800</v>
      </c>
      <c r="I285" s="277" t="s">
        <v>449</v>
      </c>
    </row>
    <row r="286" spans="1:14" s="24" customFormat="1" ht="22.8">
      <c r="A286" s="166"/>
      <c r="B286" s="172"/>
      <c r="C286" s="554"/>
      <c r="D286" s="555"/>
      <c r="E286" s="565" t="s">
        <v>124</v>
      </c>
      <c r="F286" s="175"/>
      <c r="G286" s="546">
        <f t="shared" si="4"/>
        <v>6000</v>
      </c>
      <c r="H286" s="557">
        <v>6000</v>
      </c>
      <c r="I286" s="277" t="s">
        <v>449</v>
      </c>
    </row>
    <row r="287" spans="1:14" s="25" customFormat="1" ht="16.5" customHeight="1">
      <c r="A287" s="166"/>
      <c r="B287" s="172"/>
      <c r="C287" s="554"/>
      <c r="D287" s="555"/>
      <c r="E287" s="283" t="s">
        <v>194</v>
      </c>
      <c r="F287" s="175"/>
      <c r="G287" s="546"/>
      <c r="H287" s="557"/>
      <c r="I287" s="277" t="s">
        <v>449</v>
      </c>
      <c r="J287" s="24"/>
      <c r="K287" s="24"/>
      <c r="L287" s="24"/>
      <c r="M287" s="24"/>
    </row>
    <row r="288" spans="1:14" s="24" customFormat="1">
      <c r="A288" s="166"/>
      <c r="B288" s="172"/>
      <c r="C288" s="554"/>
      <c r="D288" s="555"/>
      <c r="E288" s="283" t="s">
        <v>195</v>
      </c>
      <c r="F288" s="175"/>
      <c r="G288" s="546"/>
      <c r="H288" s="561"/>
      <c r="I288" s="277" t="s">
        <v>449</v>
      </c>
    </row>
    <row r="289" spans="1:14" s="24" customFormat="1">
      <c r="A289" s="166"/>
      <c r="B289" s="172"/>
      <c r="C289" s="554"/>
      <c r="D289" s="555"/>
      <c r="E289" s="283" t="s">
        <v>189</v>
      </c>
      <c r="F289" s="175"/>
      <c r="G289" s="546"/>
      <c r="H289" s="561"/>
      <c r="I289" s="277" t="s">
        <v>449</v>
      </c>
    </row>
    <row r="290" spans="1:14" s="24" customFormat="1">
      <c r="A290" s="166">
        <v>2640</v>
      </c>
      <c r="B290" s="185" t="s">
        <v>283</v>
      </c>
      <c r="C290" s="551">
        <v>4</v>
      </c>
      <c r="D290" s="552">
        <v>0</v>
      </c>
      <c r="E290" s="575" t="s">
        <v>667</v>
      </c>
      <c r="F290" s="170" t="s">
        <v>668</v>
      </c>
      <c r="G290" s="546">
        <f t="shared" si="4"/>
        <v>10493.166000000001</v>
      </c>
      <c r="H290" s="557">
        <f>H292</f>
        <v>10493.166000000001</v>
      </c>
      <c r="I290" s="277" t="s">
        <v>449</v>
      </c>
    </row>
    <row r="291" spans="1:14" s="24" customFormat="1">
      <c r="A291" s="166"/>
      <c r="B291" s="155"/>
      <c r="C291" s="551"/>
      <c r="D291" s="552"/>
      <c r="E291" s="162" t="s">
        <v>138</v>
      </c>
      <c r="F291" s="170"/>
      <c r="G291" s="546"/>
      <c r="H291" s="553"/>
      <c r="I291" s="277" t="s">
        <v>449</v>
      </c>
    </row>
    <row r="292" spans="1:14" s="24" customFormat="1">
      <c r="A292" s="166">
        <v>2641</v>
      </c>
      <c r="B292" s="187" t="s">
        <v>283</v>
      </c>
      <c r="C292" s="554">
        <v>4</v>
      </c>
      <c r="D292" s="555">
        <v>1</v>
      </c>
      <c r="E292" s="162" t="s">
        <v>669</v>
      </c>
      <c r="F292" s="180" t="s">
        <v>670</v>
      </c>
      <c r="G292" s="546">
        <f t="shared" si="4"/>
        <v>10493.166000000001</v>
      </c>
      <c r="H292" s="557">
        <f>H294+H295+H296</f>
        <v>10493.166000000001</v>
      </c>
      <c r="I292" s="277" t="s">
        <v>449</v>
      </c>
    </row>
    <row r="293" spans="1:14" s="23" customFormat="1" ht="33.75" customHeight="1">
      <c r="A293" s="166"/>
      <c r="B293" s="172"/>
      <c r="C293" s="554"/>
      <c r="D293" s="555"/>
      <c r="E293" s="162" t="s">
        <v>220</v>
      </c>
      <c r="F293" s="175"/>
      <c r="G293" s="546"/>
      <c r="H293" s="561"/>
      <c r="I293" s="277" t="s">
        <v>449</v>
      </c>
      <c r="J293" s="24"/>
      <c r="K293" s="24"/>
      <c r="L293" s="24"/>
      <c r="M293" s="24"/>
      <c r="N293" s="24"/>
    </row>
    <row r="294" spans="1:14" s="23" customFormat="1" ht="25.5" customHeight="1">
      <c r="A294" s="166"/>
      <c r="B294" s="172"/>
      <c r="C294" s="554"/>
      <c r="D294" s="555"/>
      <c r="E294" s="559" t="s">
        <v>996</v>
      </c>
      <c r="F294" s="175"/>
      <c r="G294" s="546">
        <f t="shared" si="4"/>
        <v>6300</v>
      </c>
      <c r="H294" s="557">
        <v>6300</v>
      </c>
      <c r="I294" s="277" t="s">
        <v>449</v>
      </c>
      <c r="J294" s="24"/>
      <c r="K294" s="24"/>
      <c r="L294" s="24"/>
      <c r="M294" s="24"/>
      <c r="N294" s="24"/>
    </row>
    <row r="295" spans="1:14" s="23" customFormat="1" ht="25.5" customHeight="1">
      <c r="A295" s="166"/>
      <c r="B295" s="172"/>
      <c r="C295" s="554"/>
      <c r="D295" s="555"/>
      <c r="E295" s="283" t="s">
        <v>112</v>
      </c>
      <c r="F295" s="175"/>
      <c r="G295" s="566">
        <f t="shared" si="4"/>
        <v>60</v>
      </c>
      <c r="H295" s="557">
        <v>60</v>
      </c>
      <c r="I295" s="277" t="s">
        <v>449</v>
      </c>
      <c r="J295" s="24"/>
      <c r="K295" s="24"/>
      <c r="L295" s="24"/>
      <c r="M295" s="24"/>
      <c r="N295" s="24"/>
    </row>
    <row r="296" spans="1:14" s="24" customFormat="1" ht="23.25" customHeight="1" thickBot="1">
      <c r="A296" s="166"/>
      <c r="B296" s="172"/>
      <c r="C296" s="554"/>
      <c r="D296" s="555"/>
      <c r="E296" s="563" t="s">
        <v>116</v>
      </c>
      <c r="F296" s="175"/>
      <c r="G296" s="546">
        <f t="shared" si="4"/>
        <v>4133.1660000000002</v>
      </c>
      <c r="H296" s="561">
        <v>4133.1660000000002</v>
      </c>
      <c r="I296" s="277" t="s">
        <v>449</v>
      </c>
    </row>
    <row r="297" spans="1:14" s="24" customFormat="1" ht="27.6">
      <c r="A297" s="166">
        <v>2660</v>
      </c>
      <c r="B297" s="185" t="s">
        <v>283</v>
      </c>
      <c r="C297" s="167">
        <v>6</v>
      </c>
      <c r="D297" s="168">
        <v>0</v>
      </c>
      <c r="E297" s="169" t="s">
        <v>677</v>
      </c>
      <c r="F297" s="184" t="s">
        <v>678</v>
      </c>
      <c r="G297" s="546">
        <f>H297</f>
        <v>1500</v>
      </c>
      <c r="H297" s="549">
        <f>H299</f>
        <v>1500</v>
      </c>
      <c r="I297" s="277" t="s">
        <v>449</v>
      </c>
    </row>
    <row r="298" spans="1:14" s="25" customFormat="1" ht="10.5" customHeight="1">
      <c r="A298" s="166"/>
      <c r="B298" s="155"/>
      <c r="C298" s="167"/>
      <c r="D298" s="168"/>
      <c r="E298" s="162" t="s">
        <v>138</v>
      </c>
      <c r="F298" s="170"/>
      <c r="G298" s="546"/>
      <c r="H298" s="553"/>
      <c r="I298" s="277" t="s">
        <v>449</v>
      </c>
      <c r="J298" s="24"/>
      <c r="K298" s="24"/>
      <c r="L298" s="24"/>
      <c r="M298" s="24"/>
      <c r="N298" s="24"/>
    </row>
    <row r="299" spans="1:14" s="24" customFormat="1" ht="27.6">
      <c r="A299" s="166">
        <v>2661</v>
      </c>
      <c r="B299" s="187" t="s">
        <v>283</v>
      </c>
      <c r="C299" s="173">
        <v>6</v>
      </c>
      <c r="D299" s="174">
        <v>1</v>
      </c>
      <c r="E299" s="162" t="s">
        <v>677</v>
      </c>
      <c r="F299" s="180" t="s">
        <v>679</v>
      </c>
      <c r="G299" s="546">
        <f>H299</f>
        <v>1500</v>
      </c>
      <c r="H299" s="557">
        <f>H301</f>
        <v>1500</v>
      </c>
      <c r="I299" s="277" t="s">
        <v>449</v>
      </c>
    </row>
    <row r="300" spans="1:14" s="24" customFormat="1" ht="22.8">
      <c r="A300" s="166"/>
      <c r="B300" s="172"/>
      <c r="C300" s="554"/>
      <c r="D300" s="555"/>
      <c r="E300" s="162" t="s">
        <v>220</v>
      </c>
      <c r="F300" s="175"/>
      <c r="G300" s="546"/>
      <c r="H300" s="557"/>
      <c r="I300" s="277" t="s">
        <v>449</v>
      </c>
    </row>
    <row r="301" spans="1:14" s="24" customFormat="1" ht="22.8">
      <c r="A301" s="166"/>
      <c r="B301" s="172"/>
      <c r="C301" s="554"/>
      <c r="D301" s="555"/>
      <c r="E301" s="283" t="s">
        <v>124</v>
      </c>
      <c r="F301" s="175"/>
      <c r="G301" s="546">
        <f>H301</f>
        <v>1500</v>
      </c>
      <c r="H301" s="557">
        <v>1500</v>
      </c>
      <c r="I301" s="277" t="s">
        <v>449</v>
      </c>
    </row>
    <row r="302" spans="1:14" s="25" customFormat="1" ht="16.5" customHeight="1">
      <c r="A302" s="166"/>
      <c r="B302" s="172"/>
      <c r="C302" s="554"/>
      <c r="D302" s="555"/>
      <c r="E302" s="283" t="s">
        <v>194</v>
      </c>
      <c r="F302" s="175"/>
      <c r="G302" s="546"/>
      <c r="H302" s="557"/>
      <c r="I302" s="277" t="s">
        <v>449</v>
      </c>
      <c r="J302" s="24"/>
      <c r="K302" s="24"/>
      <c r="L302" s="24"/>
      <c r="M302" s="24"/>
    </row>
    <row r="303" spans="1:14" s="24" customFormat="1">
      <c r="A303" s="166"/>
      <c r="B303" s="172"/>
      <c r="C303" s="554"/>
      <c r="D303" s="555"/>
      <c r="E303" s="283" t="s">
        <v>189</v>
      </c>
      <c r="F303" s="175"/>
      <c r="G303" s="546"/>
      <c r="H303" s="561"/>
      <c r="I303" s="277" t="s">
        <v>449</v>
      </c>
    </row>
    <row r="304" spans="1:14" s="24" customFormat="1" ht="21.6">
      <c r="A304" s="182">
        <v>2800</v>
      </c>
      <c r="B304" s="185" t="s">
        <v>287</v>
      </c>
      <c r="C304" s="167">
        <v>0</v>
      </c>
      <c r="D304" s="168">
        <v>0</v>
      </c>
      <c r="E304" s="186" t="s">
        <v>926</v>
      </c>
      <c r="F304" s="183" t="s">
        <v>716</v>
      </c>
      <c r="G304" s="546">
        <f t="shared" si="4"/>
        <v>4590</v>
      </c>
      <c r="H304" s="549">
        <f>H305+H314</f>
        <v>4590</v>
      </c>
      <c r="I304" s="277" t="s">
        <v>449</v>
      </c>
    </row>
    <row r="305" spans="1:14" s="24" customFormat="1">
      <c r="A305" s="166">
        <v>2820</v>
      </c>
      <c r="B305" s="185" t="s">
        <v>287</v>
      </c>
      <c r="C305" s="167">
        <v>2</v>
      </c>
      <c r="D305" s="168">
        <v>0</v>
      </c>
      <c r="E305" s="169" t="s">
        <v>720</v>
      </c>
      <c r="F305" s="170" t="s">
        <v>721</v>
      </c>
      <c r="G305" s="546">
        <f t="shared" si="4"/>
        <v>4390</v>
      </c>
      <c r="H305" s="549">
        <f>H307</f>
        <v>4390</v>
      </c>
      <c r="I305" s="277" t="s">
        <v>449</v>
      </c>
    </row>
    <row r="306" spans="1:14" s="24" customFormat="1">
      <c r="A306" s="166"/>
      <c r="B306" s="155"/>
      <c r="C306" s="167"/>
      <c r="D306" s="168"/>
      <c r="E306" s="162" t="s">
        <v>138</v>
      </c>
      <c r="F306" s="170"/>
      <c r="G306" s="546"/>
      <c r="H306" s="553"/>
      <c r="I306" s="277" t="s">
        <v>449</v>
      </c>
    </row>
    <row r="307" spans="1:14" s="24" customFormat="1">
      <c r="A307" s="166">
        <v>2824</v>
      </c>
      <c r="B307" s="187" t="s">
        <v>287</v>
      </c>
      <c r="C307" s="173">
        <v>2</v>
      </c>
      <c r="D307" s="174">
        <v>4</v>
      </c>
      <c r="E307" s="162" t="s">
        <v>290</v>
      </c>
      <c r="F307" s="180"/>
      <c r="G307" s="546">
        <f t="shared" si="4"/>
        <v>4390</v>
      </c>
      <c r="H307" s="557">
        <f>H308+H309+H310+H311</f>
        <v>4390</v>
      </c>
      <c r="I307" s="277" t="s">
        <v>449</v>
      </c>
    </row>
    <row r="308" spans="1:14" s="24" customFormat="1" ht="21.75" customHeight="1">
      <c r="A308" s="166"/>
      <c r="B308" s="187"/>
      <c r="C308" s="173"/>
      <c r="D308" s="174"/>
      <c r="E308" s="558" t="s">
        <v>98</v>
      </c>
      <c r="F308" s="180"/>
      <c r="G308" s="546">
        <f t="shared" si="4"/>
        <v>800</v>
      </c>
      <c r="H308" s="557">
        <v>800</v>
      </c>
      <c r="I308" s="277" t="s">
        <v>449</v>
      </c>
    </row>
    <row r="309" spans="1:14" s="24" customFormat="1" ht="29.25" customHeight="1" thickBot="1">
      <c r="A309" s="166"/>
      <c r="B309" s="187"/>
      <c r="C309" s="173"/>
      <c r="D309" s="174"/>
      <c r="E309" s="562" t="s">
        <v>99</v>
      </c>
      <c r="F309" s="180"/>
      <c r="G309" s="546">
        <f t="shared" si="4"/>
        <v>990</v>
      </c>
      <c r="H309" s="557">
        <v>990</v>
      </c>
      <c r="I309" s="277" t="s">
        <v>449</v>
      </c>
    </row>
    <row r="310" spans="1:14" s="23" customFormat="1" ht="35.25" customHeight="1" thickBot="1">
      <c r="A310" s="166" t="s">
        <v>338</v>
      </c>
      <c r="B310" s="187"/>
      <c r="C310" s="173"/>
      <c r="D310" s="174"/>
      <c r="E310" s="563" t="s">
        <v>116</v>
      </c>
      <c r="F310" s="180"/>
      <c r="G310" s="546">
        <f t="shared" si="4"/>
        <v>2600</v>
      </c>
      <c r="H310" s="557">
        <v>2600</v>
      </c>
      <c r="I310" s="277" t="s">
        <v>449</v>
      </c>
      <c r="J310" s="24"/>
      <c r="L310" s="24"/>
      <c r="M310" s="24"/>
      <c r="N310" s="24"/>
    </row>
    <row r="311" spans="1:14" s="24" customFormat="1" ht="17.25" customHeight="1" thickBot="1">
      <c r="A311" s="166"/>
      <c r="B311" s="187"/>
      <c r="C311" s="173"/>
      <c r="D311" s="174"/>
      <c r="E311" s="562" t="s">
        <v>898</v>
      </c>
      <c r="F311" s="180"/>
      <c r="G311" s="546">
        <f t="shared" si="4"/>
        <v>0</v>
      </c>
      <c r="H311" s="557"/>
      <c r="I311" s="277" t="s">
        <v>449</v>
      </c>
    </row>
    <row r="312" spans="1:14" s="24" customFormat="1">
      <c r="A312" s="166"/>
      <c r="B312" s="187"/>
      <c r="C312" s="173"/>
      <c r="D312" s="174"/>
      <c r="E312" s="283" t="s">
        <v>195</v>
      </c>
      <c r="F312" s="180"/>
      <c r="G312" s="546"/>
      <c r="H312" s="557"/>
      <c r="I312" s="277" t="s">
        <v>449</v>
      </c>
    </row>
    <row r="313" spans="1:14" s="24" customFormat="1">
      <c r="A313" s="166"/>
      <c r="B313" s="187"/>
      <c r="C313" s="173"/>
      <c r="D313" s="174"/>
      <c r="E313" s="222" t="s">
        <v>189</v>
      </c>
      <c r="F313" s="180"/>
      <c r="G313" s="546"/>
      <c r="H313" s="557"/>
      <c r="I313" s="277" t="s">
        <v>449</v>
      </c>
    </row>
    <row r="314" spans="1:14" s="24" customFormat="1" ht="19.5" customHeight="1">
      <c r="A314" s="166">
        <v>2840</v>
      </c>
      <c r="B314" s="185" t="s">
        <v>287</v>
      </c>
      <c r="C314" s="167">
        <v>4</v>
      </c>
      <c r="D314" s="168">
        <v>0</v>
      </c>
      <c r="E314" s="169" t="s">
        <v>335</v>
      </c>
      <c r="F314" s="184" t="s">
        <v>726</v>
      </c>
      <c r="G314" s="546">
        <f t="shared" si="4"/>
        <v>200</v>
      </c>
      <c r="H314" s="549">
        <f>H316</f>
        <v>200</v>
      </c>
      <c r="I314" s="277" t="s">
        <v>449</v>
      </c>
    </row>
    <row r="315" spans="1:14" s="25" customFormat="1" ht="19.5" customHeight="1">
      <c r="A315" s="166"/>
      <c r="B315" s="155"/>
      <c r="C315" s="167"/>
      <c r="D315" s="168"/>
      <c r="E315" s="162" t="s">
        <v>138</v>
      </c>
      <c r="F315" s="170"/>
      <c r="G315" s="546"/>
      <c r="H315" s="549"/>
      <c r="I315" s="277" t="s">
        <v>449</v>
      </c>
      <c r="J315" s="24"/>
      <c r="K315" s="24"/>
      <c r="L315" s="24"/>
      <c r="M315" s="24"/>
      <c r="N315" s="24"/>
    </row>
    <row r="316" spans="1:14" s="24" customFormat="1" ht="19.5" customHeight="1">
      <c r="A316" s="166">
        <v>2841</v>
      </c>
      <c r="B316" s="187" t="s">
        <v>287</v>
      </c>
      <c r="C316" s="173">
        <v>4</v>
      </c>
      <c r="D316" s="174">
        <v>1</v>
      </c>
      <c r="E316" s="556" t="s">
        <v>336</v>
      </c>
      <c r="F316" s="184"/>
      <c r="G316" s="546">
        <f t="shared" si="4"/>
        <v>200</v>
      </c>
      <c r="H316" s="549">
        <f>H318+H319</f>
        <v>200</v>
      </c>
      <c r="I316" s="277" t="s">
        <v>449</v>
      </c>
    </row>
    <row r="317" spans="1:14" s="24" customFormat="1" ht="30" customHeight="1">
      <c r="A317" s="166"/>
      <c r="B317" s="187"/>
      <c r="C317" s="173"/>
      <c r="D317" s="174"/>
      <c r="E317" s="162" t="s">
        <v>220</v>
      </c>
      <c r="F317" s="184"/>
      <c r="G317" s="546"/>
      <c r="H317" s="165"/>
      <c r="I317" s="277" t="s">
        <v>449</v>
      </c>
    </row>
    <row r="318" spans="1:14" s="24" customFormat="1" ht="30" customHeight="1">
      <c r="A318" s="166"/>
      <c r="B318" s="187"/>
      <c r="C318" s="173"/>
      <c r="D318" s="174"/>
      <c r="E318" s="162" t="s">
        <v>888</v>
      </c>
      <c r="F318" s="184"/>
      <c r="G318" s="546">
        <f t="shared" si="4"/>
        <v>200</v>
      </c>
      <c r="H318" s="165">
        <v>200</v>
      </c>
      <c r="I318" s="277" t="s">
        <v>449</v>
      </c>
    </row>
    <row r="319" spans="1:14" s="24" customFormat="1" ht="19.5" customHeight="1">
      <c r="A319" s="166"/>
      <c r="B319" s="187"/>
      <c r="C319" s="173"/>
      <c r="D319" s="174"/>
      <c r="E319" s="162" t="s">
        <v>887</v>
      </c>
      <c r="F319" s="184"/>
      <c r="G319" s="546"/>
      <c r="H319" s="165"/>
      <c r="I319" s="277" t="s">
        <v>449</v>
      </c>
    </row>
    <row r="320" spans="1:14" s="25" customFormat="1" ht="32.25" customHeight="1">
      <c r="A320" s="182">
        <v>2900</v>
      </c>
      <c r="B320" s="185" t="s">
        <v>294</v>
      </c>
      <c r="C320" s="551">
        <v>0</v>
      </c>
      <c r="D320" s="552">
        <v>0</v>
      </c>
      <c r="E320" s="186" t="s">
        <v>927</v>
      </c>
      <c r="F320" s="183" t="s">
        <v>854</v>
      </c>
      <c r="G320" s="546">
        <f t="shared" si="4"/>
        <v>52200</v>
      </c>
      <c r="H320" s="277">
        <f>H324</f>
        <v>52200</v>
      </c>
      <c r="I320" s="277" t="s">
        <v>449</v>
      </c>
      <c r="J320" s="24"/>
      <c r="K320" s="24"/>
      <c r="L320" s="24"/>
      <c r="M320" s="24"/>
      <c r="N320" s="24"/>
    </row>
    <row r="321" spans="1:14" s="24" customFormat="1">
      <c r="A321" s="161"/>
      <c r="B321" s="155"/>
      <c r="C321" s="547"/>
      <c r="D321" s="548"/>
      <c r="E321" s="162" t="s">
        <v>137</v>
      </c>
      <c r="F321" s="163"/>
      <c r="G321" s="546"/>
      <c r="H321" s="550"/>
      <c r="I321" s="277" t="s">
        <v>449</v>
      </c>
    </row>
    <row r="322" spans="1:14" s="24" customFormat="1" ht="22.8">
      <c r="A322" s="166">
        <v>2910</v>
      </c>
      <c r="B322" s="185" t="s">
        <v>294</v>
      </c>
      <c r="C322" s="551">
        <v>1</v>
      </c>
      <c r="D322" s="552">
        <v>0</v>
      </c>
      <c r="E322" s="169" t="s">
        <v>326</v>
      </c>
      <c r="F322" s="170" t="s">
        <v>855</v>
      </c>
      <c r="G322" s="546"/>
      <c r="H322" s="153"/>
      <c r="I322" s="277" t="s">
        <v>449</v>
      </c>
    </row>
    <row r="323" spans="1:14" s="24" customFormat="1">
      <c r="A323" s="166"/>
      <c r="B323" s="155"/>
      <c r="C323" s="551"/>
      <c r="D323" s="552"/>
      <c r="E323" s="162" t="s">
        <v>138</v>
      </c>
      <c r="F323" s="170"/>
      <c r="G323" s="546"/>
      <c r="H323" s="553"/>
      <c r="I323" s="277" t="s">
        <v>449</v>
      </c>
    </row>
    <row r="324" spans="1:14" s="24" customFormat="1">
      <c r="A324" s="166">
        <v>2911</v>
      </c>
      <c r="B324" s="187" t="s">
        <v>294</v>
      </c>
      <c r="C324" s="554">
        <v>1</v>
      </c>
      <c r="D324" s="555">
        <v>1</v>
      </c>
      <c r="E324" s="162" t="s">
        <v>856</v>
      </c>
      <c r="F324" s="180" t="s">
        <v>857</v>
      </c>
      <c r="G324" s="546">
        <f t="shared" si="4"/>
        <v>52200</v>
      </c>
      <c r="H324" s="277">
        <f>H336+H338+H337</f>
        <v>52200</v>
      </c>
      <c r="I324" s="277" t="s">
        <v>449</v>
      </c>
    </row>
    <row r="325" spans="1:14" s="23" customFormat="1" ht="42" customHeight="1">
      <c r="A325" s="166"/>
      <c r="B325" s="172"/>
      <c r="C325" s="554"/>
      <c r="D325" s="555"/>
      <c r="E325" s="162" t="s">
        <v>220</v>
      </c>
      <c r="F325" s="175"/>
      <c r="G325" s="546"/>
      <c r="H325" s="561"/>
      <c r="I325" s="277" t="s">
        <v>449</v>
      </c>
      <c r="J325" s="24"/>
      <c r="K325" s="24"/>
      <c r="L325" s="24"/>
      <c r="M325" s="24"/>
      <c r="N325" s="24"/>
    </row>
    <row r="326" spans="1:14" s="24" customFormat="1" ht="22.8" hidden="1">
      <c r="A326" s="166"/>
      <c r="B326" s="172"/>
      <c r="C326" s="554"/>
      <c r="D326" s="555"/>
      <c r="E326" s="270" t="s">
        <v>124</v>
      </c>
      <c r="F326" s="175"/>
      <c r="G326" s="546">
        <f t="shared" si="4"/>
        <v>0</v>
      </c>
      <c r="H326" s="153"/>
      <c r="I326" s="277" t="s">
        <v>449</v>
      </c>
    </row>
    <row r="327" spans="1:14" s="25" customFormat="1" ht="10.5" hidden="1" customHeight="1">
      <c r="A327" s="166"/>
      <c r="B327" s="172"/>
      <c r="C327" s="554"/>
      <c r="D327" s="555"/>
      <c r="E327" s="270" t="s">
        <v>195</v>
      </c>
      <c r="F327" s="175"/>
      <c r="G327" s="546">
        <f t="shared" si="4"/>
        <v>0</v>
      </c>
      <c r="H327" s="153"/>
      <c r="I327" s="277" t="s">
        <v>449</v>
      </c>
      <c r="J327" s="24"/>
      <c r="K327" s="24"/>
      <c r="L327" s="24"/>
      <c r="M327" s="24"/>
      <c r="N327" s="24"/>
    </row>
    <row r="328" spans="1:14" s="24" customFormat="1" ht="17.25" hidden="1" customHeight="1">
      <c r="A328" s="182">
        <v>3000</v>
      </c>
      <c r="B328" s="185" t="s">
        <v>307</v>
      </c>
      <c r="C328" s="551">
        <v>0</v>
      </c>
      <c r="D328" s="552">
        <v>0</v>
      </c>
      <c r="E328" s="186" t="s">
        <v>928</v>
      </c>
      <c r="F328" s="183" t="s">
        <v>879</v>
      </c>
      <c r="G328" s="546">
        <f t="shared" si="4"/>
        <v>0</v>
      </c>
      <c r="H328" s="557"/>
      <c r="I328" s="277" t="s">
        <v>449</v>
      </c>
    </row>
    <row r="329" spans="1:14" s="24" customFormat="1" hidden="1">
      <c r="A329" s="166"/>
      <c r="B329" s="172"/>
      <c r="C329" s="554"/>
      <c r="D329" s="555"/>
      <c r="E329" s="162" t="s">
        <v>221</v>
      </c>
      <c r="F329" s="175"/>
      <c r="G329" s="546">
        <f t="shared" si="4"/>
        <v>0</v>
      </c>
      <c r="H329" s="561"/>
      <c r="I329" s="277" t="s">
        <v>449</v>
      </c>
    </row>
    <row r="330" spans="1:14" s="24" customFormat="1" hidden="1">
      <c r="A330" s="166"/>
      <c r="B330" s="155"/>
      <c r="C330" s="551"/>
      <c r="D330" s="552"/>
      <c r="E330" s="162" t="s">
        <v>138</v>
      </c>
      <c r="F330" s="170"/>
      <c r="G330" s="546">
        <f t="shared" si="4"/>
        <v>0</v>
      </c>
      <c r="H330" s="553"/>
      <c r="I330" s="277" t="s">
        <v>449</v>
      </c>
    </row>
    <row r="331" spans="1:14" s="24" customFormat="1" hidden="1">
      <c r="A331" s="193">
        <v>3091</v>
      </c>
      <c r="B331" s="187" t="s">
        <v>307</v>
      </c>
      <c r="C331" s="576">
        <v>9</v>
      </c>
      <c r="D331" s="577">
        <v>1</v>
      </c>
      <c r="E331" s="196" t="s">
        <v>23</v>
      </c>
      <c r="F331" s="197" t="s">
        <v>25</v>
      </c>
      <c r="G331" s="546">
        <f t="shared" ref="G331:G356" si="5">H331</f>
        <v>0</v>
      </c>
      <c r="H331" s="578"/>
      <c r="I331" s="277" t="s">
        <v>449</v>
      </c>
    </row>
    <row r="332" spans="1:14" s="24" customFormat="1" ht="30" hidden="1" customHeight="1">
      <c r="A332" s="166"/>
      <c r="B332" s="172"/>
      <c r="C332" s="554"/>
      <c r="D332" s="555"/>
      <c r="E332" s="162" t="s">
        <v>220</v>
      </c>
      <c r="F332" s="175"/>
      <c r="G332" s="546">
        <f t="shared" si="5"/>
        <v>0</v>
      </c>
      <c r="H332" s="561"/>
      <c r="I332" s="277" t="s">
        <v>449</v>
      </c>
    </row>
    <row r="333" spans="1:14" s="24" customFormat="1" hidden="1">
      <c r="A333" s="166"/>
      <c r="B333" s="172"/>
      <c r="C333" s="554"/>
      <c r="D333" s="555"/>
      <c r="E333" s="162" t="s">
        <v>221</v>
      </c>
      <c r="F333" s="175"/>
      <c r="G333" s="546">
        <f t="shared" si="5"/>
        <v>0</v>
      </c>
      <c r="H333" s="561"/>
      <c r="I333" s="277" t="s">
        <v>449</v>
      </c>
    </row>
    <row r="334" spans="1:14" s="24" customFormat="1" hidden="1">
      <c r="A334" s="166"/>
      <c r="B334" s="172"/>
      <c r="C334" s="554"/>
      <c r="D334" s="555"/>
      <c r="E334" s="162" t="s">
        <v>221</v>
      </c>
      <c r="F334" s="175"/>
      <c r="G334" s="546">
        <f t="shared" si="5"/>
        <v>0</v>
      </c>
      <c r="H334" s="561"/>
      <c r="I334" s="277" t="s">
        <v>449</v>
      </c>
    </row>
    <row r="335" spans="1:14" s="24" customFormat="1" ht="22.8" hidden="1">
      <c r="A335" s="193">
        <v>3092</v>
      </c>
      <c r="B335" s="187" t="s">
        <v>307</v>
      </c>
      <c r="C335" s="576">
        <v>9</v>
      </c>
      <c r="D335" s="577">
        <v>2</v>
      </c>
      <c r="E335" s="196" t="s">
        <v>327</v>
      </c>
      <c r="F335" s="197"/>
      <c r="G335" s="546">
        <f t="shared" si="5"/>
        <v>0</v>
      </c>
      <c r="H335" s="578"/>
      <c r="I335" s="277" t="s">
        <v>449</v>
      </c>
    </row>
    <row r="336" spans="1:14" s="24" customFormat="1" ht="22.8">
      <c r="A336" s="166"/>
      <c r="B336" s="172"/>
      <c r="C336" s="554"/>
      <c r="D336" s="555"/>
      <c r="E336" s="283" t="s">
        <v>124</v>
      </c>
      <c r="F336" s="175"/>
      <c r="G336" s="546">
        <f t="shared" si="5"/>
        <v>52000</v>
      </c>
      <c r="H336" s="557">
        <v>52000</v>
      </c>
      <c r="I336" s="277" t="s">
        <v>449</v>
      </c>
    </row>
    <row r="337" spans="1:14" s="24" customFormat="1" ht="16.5" customHeight="1">
      <c r="A337" s="166"/>
      <c r="B337" s="187"/>
      <c r="C337" s="173"/>
      <c r="D337" s="174"/>
      <c r="E337" s="162" t="s">
        <v>905</v>
      </c>
      <c r="F337" s="184"/>
      <c r="G337" s="546">
        <f t="shared" si="5"/>
        <v>200</v>
      </c>
      <c r="H337" s="165">
        <v>200</v>
      </c>
      <c r="I337" s="277" t="s">
        <v>449</v>
      </c>
    </row>
    <row r="338" spans="1:14" s="25" customFormat="1" ht="19.5" customHeight="1">
      <c r="A338" s="166"/>
      <c r="B338" s="172"/>
      <c r="C338" s="554"/>
      <c r="D338" s="555"/>
      <c r="E338" s="162" t="s">
        <v>886</v>
      </c>
      <c r="F338" s="175"/>
      <c r="G338" s="546"/>
      <c r="H338" s="561"/>
      <c r="I338" s="277" t="s">
        <v>449</v>
      </c>
      <c r="J338" s="24"/>
      <c r="K338" s="24"/>
      <c r="L338" s="24"/>
      <c r="M338" s="24"/>
      <c r="N338" s="24"/>
    </row>
    <row r="339" spans="1:14" s="25" customFormat="1" ht="19.5" customHeight="1">
      <c r="A339" s="166"/>
      <c r="B339" s="172"/>
      <c r="C339" s="554"/>
      <c r="D339" s="555"/>
      <c r="E339" s="162" t="s">
        <v>889</v>
      </c>
      <c r="F339" s="175"/>
      <c r="G339" s="546"/>
      <c r="H339" s="561"/>
      <c r="I339" s="277" t="s">
        <v>449</v>
      </c>
      <c r="J339" s="24"/>
      <c r="K339" s="24"/>
      <c r="L339" s="24"/>
      <c r="M339" s="24"/>
      <c r="N339" s="24"/>
    </row>
    <row r="340" spans="1:14" s="25" customFormat="1" ht="19.5" customHeight="1">
      <c r="A340" s="166"/>
      <c r="B340" s="172"/>
      <c r="C340" s="554"/>
      <c r="D340" s="555"/>
      <c r="E340" s="162" t="s">
        <v>890</v>
      </c>
      <c r="F340" s="175"/>
      <c r="G340" s="546"/>
      <c r="H340" s="561"/>
      <c r="I340" s="277" t="s">
        <v>449</v>
      </c>
      <c r="J340" s="24"/>
      <c r="K340" s="24"/>
      <c r="L340" s="24"/>
      <c r="M340" s="24"/>
      <c r="N340" s="24"/>
    </row>
    <row r="341" spans="1:14" s="24" customFormat="1">
      <c r="A341" s="166"/>
      <c r="B341" s="172"/>
      <c r="C341" s="554"/>
      <c r="D341" s="555"/>
      <c r="E341" s="283" t="s">
        <v>189</v>
      </c>
      <c r="F341" s="175"/>
      <c r="G341" s="546"/>
      <c r="H341" s="561"/>
      <c r="I341" s="277" t="s">
        <v>449</v>
      </c>
    </row>
    <row r="342" spans="1:14" s="24" customFormat="1" ht="31.8">
      <c r="A342" s="182">
        <v>3000</v>
      </c>
      <c r="B342" s="185" t="s">
        <v>307</v>
      </c>
      <c r="C342" s="167">
        <v>0</v>
      </c>
      <c r="D342" s="168">
        <v>0</v>
      </c>
      <c r="E342" s="186" t="s">
        <v>928</v>
      </c>
      <c r="F342" s="183" t="s">
        <v>879</v>
      </c>
      <c r="G342" s="546">
        <f t="shared" si="5"/>
        <v>4200</v>
      </c>
      <c r="H342" s="549">
        <f>H343</f>
        <v>4200</v>
      </c>
      <c r="I342" s="277" t="s">
        <v>449</v>
      </c>
    </row>
    <row r="343" spans="1:14" s="24" customFormat="1" ht="22.8">
      <c r="A343" s="166">
        <v>3070</v>
      </c>
      <c r="B343" s="185" t="s">
        <v>307</v>
      </c>
      <c r="C343" s="551">
        <v>7</v>
      </c>
      <c r="D343" s="552">
        <v>0</v>
      </c>
      <c r="E343" s="169" t="s">
        <v>16</v>
      </c>
      <c r="F343" s="170" t="s">
        <v>17</v>
      </c>
      <c r="G343" s="546">
        <f t="shared" si="5"/>
        <v>4200</v>
      </c>
      <c r="H343" s="557">
        <f>H345</f>
        <v>4200</v>
      </c>
      <c r="I343" s="277" t="s">
        <v>449</v>
      </c>
    </row>
    <row r="344" spans="1:14" s="24" customFormat="1">
      <c r="A344" s="166"/>
      <c r="B344" s="155"/>
      <c r="C344" s="551"/>
      <c r="D344" s="552"/>
      <c r="E344" s="162" t="s">
        <v>138</v>
      </c>
      <c r="F344" s="170"/>
      <c r="G344" s="546"/>
      <c r="H344" s="549"/>
      <c r="I344" s="277" t="s">
        <v>449</v>
      </c>
    </row>
    <row r="345" spans="1:14" s="24" customFormat="1" ht="22.8">
      <c r="A345" s="166">
        <v>3071</v>
      </c>
      <c r="B345" s="187" t="s">
        <v>307</v>
      </c>
      <c r="C345" s="554">
        <v>7</v>
      </c>
      <c r="D345" s="555">
        <v>1</v>
      </c>
      <c r="E345" s="162" t="s">
        <v>16</v>
      </c>
      <c r="F345" s="180" t="s">
        <v>19</v>
      </c>
      <c r="G345" s="546">
        <f t="shared" si="5"/>
        <v>4200</v>
      </c>
      <c r="H345" s="557">
        <f>H347+H348+H349</f>
        <v>4200</v>
      </c>
      <c r="I345" s="277" t="s">
        <v>449</v>
      </c>
    </row>
    <row r="346" spans="1:14" s="24" customFormat="1" ht="22.8">
      <c r="A346" s="166"/>
      <c r="B346" s="172"/>
      <c r="C346" s="554"/>
      <c r="D346" s="555"/>
      <c r="E346" s="162" t="s">
        <v>220</v>
      </c>
      <c r="F346" s="175"/>
      <c r="G346" s="546"/>
      <c r="H346" s="557"/>
      <c r="I346" s="277" t="s">
        <v>449</v>
      </c>
    </row>
    <row r="347" spans="1:14" s="24" customFormat="1" ht="27.75" customHeight="1">
      <c r="A347" s="166"/>
      <c r="B347" s="172"/>
      <c r="C347" s="554"/>
      <c r="D347" s="554"/>
      <c r="E347" s="319" t="s">
        <v>353</v>
      </c>
      <c r="F347" s="175"/>
      <c r="G347" s="546">
        <f t="shared" si="5"/>
        <v>3000</v>
      </c>
      <c r="H347" s="557">
        <v>3000</v>
      </c>
      <c r="I347" s="277" t="s">
        <v>449</v>
      </c>
    </row>
    <row r="348" spans="1:14" s="24" customFormat="1" ht="24.75" customHeight="1">
      <c r="A348" s="166"/>
      <c r="B348" s="172"/>
      <c r="C348" s="554"/>
      <c r="D348" s="555"/>
      <c r="E348" s="246" t="s">
        <v>885</v>
      </c>
      <c r="F348" s="175"/>
      <c r="G348" s="546">
        <f t="shared" si="5"/>
        <v>1000</v>
      </c>
      <c r="H348" s="557">
        <v>1000</v>
      </c>
      <c r="I348" s="277" t="s">
        <v>449</v>
      </c>
    </row>
    <row r="349" spans="1:14" s="24" customFormat="1">
      <c r="A349" s="193"/>
      <c r="B349" s="172"/>
      <c r="C349" s="554"/>
      <c r="D349" s="555"/>
      <c r="E349" s="246" t="s">
        <v>891</v>
      </c>
      <c r="F349" s="175"/>
      <c r="G349" s="546">
        <f t="shared" si="5"/>
        <v>200</v>
      </c>
      <c r="H349" s="557">
        <v>200</v>
      </c>
      <c r="I349" s="277" t="s">
        <v>449</v>
      </c>
    </row>
    <row r="350" spans="1:14" s="25" customFormat="1" ht="24" customHeight="1">
      <c r="A350" s="198">
        <v>3100</v>
      </c>
      <c r="B350" s="167" t="s">
        <v>308</v>
      </c>
      <c r="C350" s="167">
        <v>0</v>
      </c>
      <c r="D350" s="168">
        <v>0</v>
      </c>
      <c r="E350" s="199" t="s">
        <v>929</v>
      </c>
      <c r="F350" s="200"/>
      <c r="G350" s="546">
        <f t="shared" si="5"/>
        <v>20000</v>
      </c>
      <c r="H350" s="277">
        <f>H354</f>
        <v>20000</v>
      </c>
      <c r="I350" s="277" t="s">
        <v>449</v>
      </c>
      <c r="J350" s="24"/>
      <c r="K350" s="24"/>
      <c r="L350" s="24"/>
      <c r="M350" s="24"/>
      <c r="N350" s="24"/>
    </row>
    <row r="351" spans="1:14" s="24" customFormat="1">
      <c r="A351" s="193"/>
      <c r="B351" s="155"/>
      <c r="C351" s="547"/>
      <c r="D351" s="548"/>
      <c r="E351" s="162" t="s">
        <v>137</v>
      </c>
      <c r="F351" s="163"/>
      <c r="G351" s="546"/>
      <c r="H351" s="561"/>
      <c r="I351" s="277" t="s">
        <v>449</v>
      </c>
    </row>
    <row r="352" spans="1:14" s="24" customFormat="1" ht="22.8">
      <c r="A352" s="193">
        <v>3110</v>
      </c>
      <c r="B352" s="201" t="s">
        <v>308</v>
      </c>
      <c r="C352" s="201">
        <v>1</v>
      </c>
      <c r="D352" s="202">
        <v>0</v>
      </c>
      <c r="E352" s="191" t="s">
        <v>70</v>
      </c>
      <c r="F352" s="180"/>
      <c r="G352" s="546"/>
      <c r="H352" s="153"/>
      <c r="I352" s="277" t="s">
        <v>449</v>
      </c>
    </row>
    <row r="353" spans="1:9" s="24" customFormat="1">
      <c r="A353" s="193"/>
      <c r="B353" s="155"/>
      <c r="C353" s="551"/>
      <c r="D353" s="552"/>
      <c r="E353" s="162" t="s">
        <v>138</v>
      </c>
      <c r="F353" s="170"/>
      <c r="G353" s="546"/>
      <c r="H353" s="553"/>
      <c r="I353" s="277" t="s">
        <v>449</v>
      </c>
    </row>
    <row r="354" spans="1:9" s="24" customFormat="1" ht="15.6" thickBot="1">
      <c r="A354" s="203">
        <v>3112</v>
      </c>
      <c r="B354" s="204" t="s">
        <v>308</v>
      </c>
      <c r="C354" s="204">
        <v>1</v>
      </c>
      <c r="D354" s="205">
        <v>2</v>
      </c>
      <c r="E354" s="206" t="s">
        <v>71</v>
      </c>
      <c r="F354" s="207"/>
      <c r="G354" s="546">
        <f t="shared" si="5"/>
        <v>20000</v>
      </c>
      <c r="H354" s="153">
        <f>H356</f>
        <v>20000</v>
      </c>
      <c r="I354" s="277" t="s">
        <v>449</v>
      </c>
    </row>
    <row r="355" spans="1:9" s="24" customFormat="1" ht="22.8">
      <c r="A355" s="166"/>
      <c r="B355" s="172"/>
      <c r="C355" s="554"/>
      <c r="D355" s="555"/>
      <c r="E355" s="162" t="s">
        <v>220</v>
      </c>
      <c r="F355" s="175"/>
      <c r="G355" s="546"/>
      <c r="H355" s="561"/>
      <c r="I355" s="277" t="s">
        <v>449</v>
      </c>
    </row>
    <row r="356" spans="1:9" s="24" customFormat="1">
      <c r="A356" s="166"/>
      <c r="B356" s="172"/>
      <c r="C356" s="554"/>
      <c r="D356" s="555"/>
      <c r="E356" s="270" t="s">
        <v>391</v>
      </c>
      <c r="F356" s="175"/>
      <c r="G356" s="546">
        <f t="shared" si="5"/>
        <v>20000</v>
      </c>
      <c r="H356" s="153">
        <v>20000</v>
      </c>
      <c r="I356" s="277" t="s">
        <v>449</v>
      </c>
    </row>
    <row r="357" spans="1:9" s="24" customFormat="1">
      <c r="A357" s="166"/>
      <c r="B357" s="172"/>
      <c r="C357" s="554"/>
      <c r="D357" s="555"/>
      <c r="E357" s="162" t="s">
        <v>221</v>
      </c>
      <c r="F357" s="175"/>
      <c r="G357" s="546"/>
      <c r="H357" s="561"/>
      <c r="I357" s="277" t="s">
        <v>449</v>
      </c>
    </row>
    <row r="358" spans="1:9">
      <c r="B358" s="208"/>
      <c r="C358" s="209"/>
      <c r="D358" s="210"/>
    </row>
    <row r="359" spans="1:9">
      <c r="B359" s="212"/>
      <c r="C359" s="209"/>
      <c r="D359" s="210"/>
    </row>
    <row r="360" spans="1:9">
      <c r="B360" s="212"/>
      <c r="C360" s="209"/>
      <c r="D360" s="210"/>
      <c r="E360" s="130"/>
    </row>
    <row r="361" spans="1:9">
      <c r="B361" s="212"/>
      <c r="C361" s="213"/>
      <c r="D361" s="130"/>
      <c r="E361" s="130"/>
      <c r="F361" s="130"/>
      <c r="G361" s="130"/>
    </row>
  </sheetData>
  <mergeCells count="11">
    <mergeCell ref="F5:F6"/>
    <mergeCell ref="H5:I5"/>
    <mergeCell ref="A1:I1"/>
    <mergeCell ref="A2:I2"/>
    <mergeCell ref="H4:I4"/>
    <mergeCell ref="A5:A6"/>
    <mergeCell ref="B5:B6"/>
    <mergeCell ref="C5:C6"/>
    <mergeCell ref="D5:D6"/>
    <mergeCell ref="E5:E6"/>
    <mergeCell ref="G5:G6"/>
  </mergeCell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blanc</vt:lpstr>
      <vt:lpstr>Sheet1</vt:lpstr>
      <vt:lpstr>Sheet2</vt:lpstr>
      <vt:lpstr>Sheet3</vt:lpstr>
      <vt:lpstr>Sheet4</vt:lpstr>
      <vt:lpstr>Sheet5</vt:lpstr>
      <vt:lpstr>Sheet6</vt:lpstr>
      <vt:lpstr>Sheet1!Print_Area</vt:lpstr>
      <vt:lpstr>Sheet1!Print_Titles</vt:lpstr>
      <vt:lpstr>Sheet2!Print_Titles</vt:lpstr>
      <vt:lpstr>Sheet3!Print_Titles</vt:lpstr>
      <vt:lpstr>Sheet5!Print_Titles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</dc:creator>
  <cp:lastModifiedBy>Gharagyozyan Astgh</cp:lastModifiedBy>
  <cp:lastPrinted>2023-05-08T08:41:13Z</cp:lastPrinted>
  <dcterms:created xsi:type="dcterms:W3CDTF">1996-10-14T23:33:28Z</dcterms:created>
  <dcterms:modified xsi:type="dcterms:W3CDTF">2023-11-22T21:43:19Z</dcterms:modified>
</cp:coreProperties>
</file>