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rt\Desktop\Tegh 2021\"/>
    </mc:Choice>
  </mc:AlternateContent>
  <bookViews>
    <workbookView xWindow="-1500" yWindow="150" windowWidth="12120" windowHeight="9000" activeTab="5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Лист1" sheetId="8" r:id="rId6"/>
  </sheets>
  <definedNames>
    <definedName name="_xlnm.Print_Titles" localSheetId="0">Sheet1!$4:$7</definedName>
    <definedName name="_xlnm.Print_Titles" localSheetId="1">Sheet2!$5:$7</definedName>
    <definedName name="_xlnm.Print_Titles" localSheetId="2">Sheet3!$5:$7</definedName>
    <definedName name="_xlnm.Print_Titles" localSheetId="4">Sheet5!$2:$4</definedName>
    <definedName name="_xlnm.Print_Area" localSheetId="0">Sheet1!$A$1:$F$55</definedName>
  </definedNames>
  <calcPr calcId="162913"/>
</workbook>
</file>

<file path=xl/calcChain.xml><?xml version="1.0" encoding="utf-8"?>
<calcChain xmlns="http://schemas.openxmlformats.org/spreadsheetml/2006/main">
  <c r="H338" i="8" l="1"/>
  <c r="H334" i="8" s="1"/>
  <c r="H327" i="8"/>
  <c r="G327" i="8" s="1"/>
  <c r="H329" i="8"/>
  <c r="I310" i="8"/>
  <c r="H310" i="8"/>
  <c r="G325" i="8"/>
  <c r="G324" i="8"/>
  <c r="I266" i="8"/>
  <c r="H286" i="8"/>
  <c r="H266" i="8" s="1"/>
  <c r="G286" i="8"/>
  <c r="H302" i="8"/>
  <c r="I294" i="8"/>
  <c r="H294" i="8"/>
  <c r="I291" i="8"/>
  <c r="G299" i="8"/>
  <c r="H281" i="8"/>
  <c r="H279" i="8" s="1"/>
  <c r="G284" i="8"/>
  <c r="H270" i="8"/>
  <c r="H268" i="8" s="1"/>
  <c r="I270" i="8"/>
  <c r="I268" i="8" s="1"/>
  <c r="H261" i="8"/>
  <c r="H253" i="8"/>
  <c r="H251" i="8" s="1"/>
  <c r="H245" i="8"/>
  <c r="G310" i="8" l="1"/>
  <c r="I306" i="8"/>
  <c r="G294" i="8"/>
  <c r="G266" i="8"/>
  <c r="G270" i="8"/>
  <c r="G268" i="8"/>
  <c r="E25" i="4" l="1"/>
  <c r="G248" i="8"/>
  <c r="G258" i="8"/>
  <c r="H221" i="8"/>
  <c r="G221" i="8" s="1"/>
  <c r="G224" i="8"/>
  <c r="G66" i="8"/>
  <c r="H54" i="8"/>
  <c r="G54" i="8" s="1"/>
  <c r="H43" i="8"/>
  <c r="G43" i="8" s="1"/>
  <c r="I13" i="8"/>
  <c r="G37" i="8"/>
  <c r="G35" i="8"/>
  <c r="H23" i="8"/>
  <c r="H13" i="8" s="1"/>
  <c r="H11" i="8" s="1"/>
  <c r="H9" i="8" s="1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3" i="8"/>
  <c r="G39" i="8"/>
  <c r="G44" i="8"/>
  <c r="G45" i="8"/>
  <c r="G46" i="8"/>
  <c r="G47" i="8"/>
  <c r="G48" i="8"/>
  <c r="G49" i="8"/>
  <c r="G50" i="8"/>
  <c r="G56" i="8"/>
  <c r="G58" i="8"/>
  <c r="G60" i="8"/>
  <c r="G61" i="8"/>
  <c r="G63" i="8"/>
  <c r="G64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23" i="8"/>
  <c r="G225" i="8"/>
  <c r="G228" i="8"/>
  <c r="G229" i="8"/>
  <c r="G230" i="8"/>
  <c r="G231" i="8"/>
  <c r="G232" i="8"/>
  <c r="G233" i="8"/>
  <c r="G234" i="8"/>
  <c r="G235" i="8"/>
  <c r="G236" i="8"/>
  <c r="G237" i="8"/>
  <c r="G240" i="8"/>
  <c r="G242" i="8"/>
  <c r="G243" i="8"/>
  <c r="G246" i="8"/>
  <c r="G247" i="8"/>
  <c r="G255" i="8"/>
  <c r="G256" i="8"/>
  <c r="G257" i="8"/>
  <c r="G261" i="8"/>
  <c r="G262" i="8"/>
  <c r="G263" i="8"/>
  <c r="G264" i="8"/>
  <c r="G265" i="8"/>
  <c r="G269" i="8"/>
  <c r="G271" i="8"/>
  <c r="G272" i="8"/>
  <c r="G273" i="8"/>
  <c r="G275" i="8"/>
  <c r="G276" i="8"/>
  <c r="G277" i="8"/>
  <c r="G278" i="8"/>
  <c r="G279" i="8"/>
  <c r="G280" i="8"/>
  <c r="G281" i="8"/>
  <c r="G282" i="8"/>
  <c r="G283" i="8"/>
  <c r="G285" i="8"/>
  <c r="G293" i="8"/>
  <c r="G295" i="8"/>
  <c r="G296" i="8"/>
  <c r="G297" i="8"/>
  <c r="G298" i="8"/>
  <c r="G301" i="8"/>
  <c r="G302" i="8"/>
  <c r="G303" i="8"/>
  <c r="G305" i="8"/>
  <c r="G311" i="8"/>
  <c r="G312" i="8"/>
  <c r="G313" i="8"/>
  <c r="G314" i="8"/>
  <c r="G315" i="8"/>
  <c r="G316" i="8"/>
  <c r="G317" i="8"/>
  <c r="G318" i="8"/>
  <c r="G319" i="8"/>
  <c r="G320" i="8"/>
  <c r="G321" i="8"/>
  <c r="G322" i="8"/>
  <c r="G328" i="8"/>
  <c r="G329" i="8"/>
  <c r="G330" i="8"/>
  <c r="G331" i="8"/>
  <c r="G332" i="8"/>
  <c r="G333" i="8"/>
  <c r="G334" i="8"/>
  <c r="G335" i="8"/>
  <c r="G336" i="8"/>
  <c r="G337" i="8"/>
  <c r="G338" i="8"/>
  <c r="G339" i="8"/>
  <c r="G340" i="8"/>
  <c r="G15" i="8"/>
  <c r="H52" i="8"/>
  <c r="I52" i="8"/>
  <c r="H326" i="8"/>
  <c r="G326" i="8" s="1"/>
  <c r="H306" i="8"/>
  <c r="G306" i="8" s="1"/>
  <c r="H300" i="8"/>
  <c r="H292" i="8"/>
  <c r="G292" i="8" s="1"/>
  <c r="H259" i="8"/>
  <c r="G253" i="8"/>
  <c r="G251" i="8" s="1"/>
  <c r="H244" i="8"/>
  <c r="G244" i="8" s="1"/>
  <c r="H238" i="8"/>
  <c r="G259" i="8" l="1"/>
  <c r="H249" i="8"/>
  <c r="G238" i="8"/>
  <c r="H226" i="8"/>
  <c r="G226" i="8" s="1"/>
  <c r="G52" i="8"/>
  <c r="G300" i="8"/>
  <c r="H291" i="8"/>
  <c r="H219" i="8"/>
  <c r="G245" i="8"/>
  <c r="G13" i="8"/>
  <c r="I11" i="8"/>
  <c r="G249" i="8"/>
  <c r="G11" i="8" l="1"/>
  <c r="G9" i="8" s="1"/>
  <c r="I9" i="8"/>
  <c r="G291" i="8"/>
  <c r="H8" i="8"/>
  <c r="H217" i="8"/>
  <c r="G217" i="8" s="1"/>
  <c r="G219" i="8"/>
  <c r="I8" i="8"/>
  <c r="E38" i="4"/>
  <c r="G8" i="8" l="1"/>
  <c r="E10" i="4"/>
  <c r="D83" i="4" l="1"/>
  <c r="D88" i="4"/>
  <c r="D41" i="4"/>
  <c r="F130" i="4"/>
  <c r="D52" i="4"/>
  <c r="D55" i="4"/>
  <c r="C9" i="5"/>
  <c r="D7" i="6"/>
  <c r="D5" i="6"/>
  <c r="D21" i="5"/>
  <c r="E33" i="4"/>
  <c r="D33" i="4"/>
  <c r="E19" i="4"/>
  <c r="E50" i="4"/>
  <c r="D50" i="4" s="1"/>
  <c r="E77" i="4"/>
  <c r="D77" i="4" s="1"/>
  <c r="F125" i="4"/>
  <c r="D125" i="4" s="1"/>
  <c r="D133" i="4"/>
  <c r="D130" i="4" s="1"/>
  <c r="D129" i="4"/>
  <c r="D128" i="4"/>
  <c r="D117" i="4"/>
  <c r="D114" i="4" s="1"/>
  <c r="E117" i="4"/>
  <c r="E114" i="4" s="1"/>
  <c r="E98" i="4"/>
  <c r="D98" i="4" s="1"/>
  <c r="D102" i="4"/>
  <c r="E62" i="4"/>
  <c r="D64" i="4"/>
  <c r="D59" i="4"/>
  <c r="D49" i="4"/>
  <c r="D46" i="4" s="1"/>
  <c r="E43" i="4"/>
  <c r="D43" i="4" s="1"/>
  <c r="D45" i="4"/>
  <c r="D42" i="4"/>
  <c r="D38" i="4"/>
  <c r="D36" i="4"/>
  <c r="D23" i="4"/>
  <c r="D24" i="4"/>
  <c r="D25" i="4"/>
  <c r="D26" i="4"/>
  <c r="D22" i="4"/>
  <c r="D30" i="4"/>
  <c r="D28" i="4"/>
  <c r="E94" i="4"/>
  <c r="D94" i="4"/>
  <c r="E46" i="4"/>
  <c r="F123" i="4" l="1"/>
  <c r="D123" i="4" s="1"/>
  <c r="D19" i="4"/>
  <c r="D17" i="4" s="1"/>
  <c r="D62" i="4"/>
  <c r="D60" i="4" s="1"/>
  <c r="E60" i="4"/>
  <c r="D119" i="4"/>
  <c r="E92" i="4"/>
  <c r="D92" i="4"/>
  <c r="E17" i="4"/>
  <c r="E8" i="4" s="1"/>
  <c r="F121" i="4" l="1"/>
  <c r="F8" i="4" s="1"/>
  <c r="D121" i="4"/>
  <c r="D8" i="4"/>
  <c r="D10" i="4"/>
</calcChain>
</file>

<file path=xl/sharedStrings.xml><?xml version="1.0" encoding="utf-8"?>
<sst xmlns="http://schemas.openxmlformats.org/spreadsheetml/2006/main" count="1287" uniqueCount="487">
  <si>
    <t xml:space="preserve">êáóÇ³É³Ï³Ý Ñ³ïáõÏ ³ñïáÝáõÃÛáõÝÝ»ñ (³ÛÉ ¹³ë»ñÇÝ ãå³ïÏ³ÝáÕ) </t>
  </si>
  <si>
    <t>Social Exclusion Not Elsewhere Classified</t>
  </si>
  <si>
    <t>Social exclusion not elsewhere classified</t>
  </si>
  <si>
    <t>êáóÇ³É³Ï³Ý å³ßïå³ÝáõÃÛáõÝ (³ÛÉ ¹³ë»ñÇÝ ãå³ïÏ³ÝáÕ)</t>
  </si>
  <si>
    <t>Social protection not elsewhere classified</t>
  </si>
  <si>
    <t>´³-ÅÇÝ</t>
  </si>
  <si>
    <t>úñ»Ýë¹Çñ ¨ ·áñÍ³¹Çñ Ù³ñÙÇÝÝ»ñ, å»ï³Ï³Ý Ï³é³í³ñáõÙ, ‎ýÇÝ³Ýë³Ï³Ý ¨ Ñ³ñÏ³µÛáõç»ï³ÛÇÝ Ñ³ñ³µ»ñáõÃÛáõÝÝ»ñ, ³ñï³ùÇÝ Ñ³ñ³µ»ñáõÃÛáõÝÝ»ñ</t>
  </si>
  <si>
    <t>2.3. Ð³Ù³ÛÝùÇ µÛáõç»Ç ÙÇçáóÝ»ñÇ ï³ñ»ëÏ½µÇ ³½³ï  ÙÝ³óáñ¹Á`  (ïáÕ 8191+ïáÕ 8194-ïáÕ 8193)</t>
  </si>
  <si>
    <t xml:space="preserve"> - í³ñã³Ï³Ý Ù³ëÇ ÙÇçáóÝ»ñÇ ï³ñ»ëÏ½µÇ ³½³ï ÙÝ³óáñ¹Çó ýáÝ¹³ÛÇÝ  Ù³ë Ùáõïù³·ñÙ³Ý »ÝÃ³Ï³ ·áõÙ³ñÁ (ïáÕ 8193)</t>
  </si>
  <si>
    <t xml:space="preserve">úñ»Ýë¹Çñ ¨ ·áñÍ³¹Çñ Ù³ñÙÇÝÝ»ñ,å»ï³Ï³Ý Ï³é³í³ñáõÙ </t>
  </si>
  <si>
    <t>²ñï³ùÇÝ ïÝï»ë³Ï³Ý ³ç³ÏóáõÃÛáõÝ</t>
  </si>
  <si>
    <r>
      <t>ÀÜ¸²ØºÜÀ Ì²Êêºð</t>
    </r>
    <r>
      <rPr>
        <b/>
        <sz val="11"/>
        <rFont val="Arial Armenian"/>
        <family val="2"/>
      </rPr>
      <t xml:space="preserve"> </t>
    </r>
    <r>
      <rPr>
        <sz val="8"/>
        <rFont val="Arial Armenian"/>
        <family val="2"/>
      </rPr>
      <t>(ïáÕ2100+ïáÕ2200+ïáÕ2300+ïáÕ2400+ïáÕ2500+ïáÕ2600+ ïáÕ2700+ïáÕ2800+ïáÕ2900+ïáÕ3000+ïáÕ3100)</t>
    </r>
  </si>
  <si>
    <r>
      <t>ÀÜ¸Ð²Üàôð ´ÜàôÚÂÆ Ð²Üð²ÚÆÜ Ì²è²ÚàôÂÚàôÜÜºð</t>
    </r>
    <r>
      <rPr>
        <sz val="8"/>
        <rFont val="Arial Armenian"/>
        <family val="2"/>
      </rPr>
      <t xml:space="preserve"> (ïáÕ2110+ïáÕ2120+ïáÕ2130+ïáÕ2140+ïáÕ2150+ïáÕ2160+ïáÕ2170+ïáÕ2180)                                                                                        </t>
    </r>
  </si>
  <si>
    <r>
      <t xml:space="preserve">ä²Þîä²ÜàôÂÚàôÜ </t>
    </r>
    <r>
      <rPr>
        <sz val="8"/>
        <rFont val="Arial Armenian"/>
        <family val="2"/>
      </rPr>
      <t>(ïáÕ2210+2220+ïáÕ2230+ïáÕ2240+ïáÕ2250)</t>
    </r>
  </si>
  <si>
    <r>
      <t xml:space="preserve">Ð²ê²ð²Î²Î²Ü Î²ð¶, ²Üìî²Ü¶àôÂÚàôÜ ¨ ¸²î²Î²Ü ¶àðÌàôÜºàôÂÚàôÜ </t>
    </r>
    <r>
      <rPr>
        <sz val="8"/>
        <rFont val="Arial Armenian"/>
        <family val="2"/>
      </rPr>
      <t>(ïáÕ2310+ïáÕ2320+ïáÕ2330+ïáÕ2340+ïáÕ2350+ïáÕ2360+ïáÕ2370)</t>
    </r>
  </si>
  <si>
    <r>
      <t>îÜîºê²Î²Ü Ð²ð²´ºðàôÂÚàôÜÜºð (</t>
    </r>
    <r>
      <rPr>
        <sz val="8"/>
        <rFont val="Arial Armenian"/>
        <family val="2"/>
      </rPr>
      <t>ïáÕ2410+ïáÕ2420+ïáÕ2430+ïáÕ2440+ïáÕ2450+ïáÕ2460+ïáÕ2470+ïáÕ2480+ïáÕ2490</t>
    </r>
    <r>
      <rPr>
        <b/>
        <sz val="9"/>
        <rFont val="Arial Armenian"/>
        <family val="2"/>
      </rPr>
      <t>)</t>
    </r>
  </si>
  <si>
    <r>
      <t xml:space="preserve">Þðæ²Î² ØÆæ²ì²ÚðÆ ä²Þîä²ÜàôÂÚàôÜ </t>
    </r>
    <r>
      <rPr>
        <sz val="8"/>
        <rFont val="Arial Armenian"/>
        <family val="2"/>
      </rPr>
      <t>(ïáÕ2510+ïáÕ2520+ïáÕ2530+ïáÕ2540+ïáÕ2550+ïáÕ2560)</t>
    </r>
  </si>
  <si>
    <r>
      <t xml:space="preserve">Ð²Ü¶Æêî, ØÞ²ÎàôÚÂ ºì ÎðàÜ </t>
    </r>
    <r>
      <rPr>
        <sz val="8"/>
        <rFont val="Arial Armenian"/>
        <family val="2"/>
      </rPr>
      <t>(ïáÕ2810+ïáÕ2820+ïáÕ2830+ïáÕ2840+ïáÕ2850+ïáÕ2860)</t>
    </r>
  </si>
  <si>
    <r>
      <t xml:space="preserve">ÎðÂàôÂÚàôÜ </t>
    </r>
    <r>
      <rPr>
        <sz val="8"/>
        <rFont val="Arial Armenian"/>
        <family val="2"/>
      </rPr>
      <t>(ïáÕ2910+ïáÕ2920+ïáÕ2930+ïáÕ2940+ïáÕ2950+ïáÕ2960+ïáÕ2970+ïáÕ2980)</t>
    </r>
  </si>
  <si>
    <r>
      <t xml:space="preserve">êàòÆ²È²Î²Ü ä²Þîä²ÜàôÂÚàôÜ </t>
    </r>
    <r>
      <rPr>
        <sz val="8"/>
        <rFont val="Arial Armenian"/>
        <family val="2"/>
      </rPr>
      <t xml:space="preserve">(ïáÕ3010+ïáÕ3020+ïáÕ3030+ïáÕ3040+ïáÕ3050+ïáÕ3060+ïáÕ3070+ïáÕ3080+ïáÕ3090) </t>
    </r>
  </si>
  <si>
    <r>
      <t xml:space="preserve">ÐÆØÜ²Î²Ü ´²ÄÆÜÜºðÆÜ â¸²êìàÔ ä²Ðàôêî²ÚÆÜ üàÜ¸ºð </t>
    </r>
    <r>
      <rPr>
        <sz val="8"/>
        <rFont val="Arial Armenian"/>
        <family val="2"/>
      </rPr>
      <t>(ïáÕ3110)</t>
    </r>
  </si>
  <si>
    <r>
      <t xml:space="preserve">1.1 ²ÞÊ²î²ÜøÆ ì²ðÒ²îðàôÂÚàôÜ </t>
    </r>
    <r>
      <rPr>
        <sz val="8"/>
        <rFont val="Arial Armenian"/>
        <family val="2"/>
      </rPr>
      <t xml:space="preserve">(ïáÕ4110+ïáÕ4120+ïáÕ4130) </t>
    </r>
    <r>
      <rPr>
        <sz val="10"/>
        <rFont val="Arial Armenian"/>
        <family val="2"/>
      </rPr>
      <t xml:space="preserve"> </t>
    </r>
    <r>
      <rPr>
        <b/>
        <sz val="10"/>
        <rFont val="Arial Armenian"/>
        <family val="2"/>
      </rPr>
      <t xml:space="preserve">                                                                   </t>
    </r>
  </si>
  <si>
    <r>
      <t xml:space="preserve">¸ð²Øàì ìÖ²ðìàÔ ²ÞÊ²î²ì²ðÒºð ºì Ð²ìºÈ²ìÖ²ðÜºð </t>
    </r>
    <r>
      <rPr>
        <sz val="8"/>
        <rFont val="Arial Armenian"/>
        <family val="2"/>
      </rPr>
      <t>(ïáÕ4111+ïáÕ4112+ ïáÕ4114)</t>
    </r>
  </si>
  <si>
    <r>
      <t xml:space="preserve">1.2 Ì²è²ÚàôÂÚàôÜÜºðÆ ºì ²äð²ÜøÜºðÆ Òºèø ´ºðàôØ </t>
    </r>
    <r>
      <rPr>
        <sz val="8"/>
        <rFont val="Arial Armenian"/>
        <family val="2"/>
      </rPr>
      <t>(ïáÕ4210+ïáÕ4220+ïáÕ4230+ïáÕ4240+ïáÕ4250+ïáÕ4260)</t>
    </r>
  </si>
  <si>
    <r>
      <t xml:space="preserve">Þ²ðàôÜ²Î²Î²Ü Ì²Êêºð </t>
    </r>
    <r>
      <rPr>
        <sz val="8"/>
        <rFont val="Arial Armenian"/>
        <family val="2"/>
      </rPr>
      <t>(ïáÕ4211+ïáÕ4212+ïáÕ4213+ïáÕ4214+ïáÕ4215+ïáÕ4216+ïáÕ4217)</t>
    </r>
  </si>
  <si>
    <r>
      <t xml:space="preserve"> ¶àðÌàôÔàôØÜºðÆ ºì Þðæ²¶²ÚàôÂÚàôÜÜºðÆ Ì²Êêºð </t>
    </r>
    <r>
      <rPr>
        <sz val="8"/>
        <rFont val="Arial Armenian"/>
        <family val="2"/>
      </rPr>
      <t>(ïáÕ4221+ïáÕ4222+ïáÕ4223)</t>
    </r>
  </si>
  <si>
    <r>
      <t xml:space="preserve">ä²ÚØ²Ü²¶ð²ÚÆÜ ²ÚÈ Ì²è²ÚàôÂÚàôÜÜºðÆ Òºèø ´ºðàôØ </t>
    </r>
    <r>
      <rPr>
        <sz val="8"/>
        <rFont val="Arial Armenian"/>
        <family val="2"/>
      </rPr>
      <t>(ïáÕ4231+ïáÕ4232+ïáÕ4233+ïáÕ4234+ïáÕ4235+ïáÕ4236+ïáÕ4237+ïáÕ4238)</t>
    </r>
  </si>
  <si>
    <r>
      <t xml:space="preserve"> ²ÚÈ Ø²êÜ²¶Æî²Î²Ü Ì²è²ÚàôÂÚàôÜÜºðÆ Òºèø ´ºðàôØ  </t>
    </r>
    <r>
      <rPr>
        <sz val="8"/>
        <rFont val="Arial Armenian"/>
        <family val="2"/>
      </rPr>
      <t>(ïáÕ 4241)</t>
    </r>
  </si>
  <si>
    <r>
      <t xml:space="preserve">ÀÜÂ²òÆÎ Üàðà¶àôØ ºì ä²Ðä²ÜàôØ (Í³é³ÛáõÃÛáõÝÝ»ñ ¨ ÝÛáõÃ»ñ) </t>
    </r>
    <r>
      <rPr>
        <sz val="8"/>
        <rFont val="Arial Armenian"/>
        <family val="2"/>
      </rPr>
      <t>(ïáÕ4251+ïáÕ4252)</t>
    </r>
  </si>
  <si>
    <r>
      <t xml:space="preserve"> ÜÚàôÂºð </t>
    </r>
    <r>
      <rPr>
        <sz val="8"/>
        <rFont val="Arial Armenian"/>
        <family val="2"/>
      </rPr>
      <t>(ïáÕ4261+ïáÕ4262+ïáÕ4263+ïáÕ4264+ïáÕ4265+ïáÕ4266+ïáÕ4267+ïáÕ4268)</t>
    </r>
  </si>
  <si>
    <r>
      <t>1.4 êàô´êÆ¸Æ²Üºð</t>
    </r>
    <r>
      <rPr>
        <b/>
        <sz val="8"/>
        <color indexed="8"/>
        <rFont val="Arial Armenian"/>
        <family val="2"/>
      </rPr>
      <t xml:space="preserve"> </t>
    </r>
    <r>
      <rPr>
        <sz val="8"/>
        <color indexed="8"/>
        <rFont val="Arial Armenian"/>
        <family val="2"/>
      </rPr>
      <t xml:space="preserve"> (ïáÕ4410+ïáÕ4420)</t>
    </r>
  </si>
  <si>
    <r>
      <t xml:space="preserve">êàô´êÆ¸Æ²Üºð äºî²Î²Ü (Ð²Ø²ÚÜø²ÚÆÜ) Î²¼Ø²ÎºðäàôÂÚàôÜÜºðÆÜ </t>
    </r>
    <r>
      <rPr>
        <sz val="8"/>
        <color indexed="8"/>
        <rFont val="Arial Armenian"/>
        <family val="2"/>
      </rPr>
      <t>(ïáÕ4411+ïáÕ4412)</t>
    </r>
  </si>
  <si>
    <r>
      <t>ÀÜÂ²òÆÎ ¸ð²Ø²ÞÜàðÐÜºð äºî²Î²Ü Ð²îì²ÌÆ ²ÚÈ Ø²Î²ð¸²ÎÜºðÆÜ</t>
    </r>
    <r>
      <rPr>
        <sz val="9"/>
        <color indexed="8"/>
        <rFont val="Arial Armenian"/>
        <family val="2"/>
      </rPr>
      <t xml:space="preserve"> </t>
    </r>
    <r>
      <rPr>
        <sz val="8"/>
        <color indexed="8"/>
        <rFont val="Arial Armenian"/>
        <family val="2"/>
      </rPr>
      <t>(ïáÕ4531+ïáÕ4532+ïáÕ4533)</t>
    </r>
  </si>
  <si>
    <r>
      <t xml:space="preserve"> - ²ÛÉ ÁÝÃ³óÇÏ ¹ñ³Ù³ßÝáñÑÝ»ñ                                                           </t>
    </r>
    <r>
      <rPr>
        <sz val="9"/>
        <rFont val="Arial Armenian"/>
        <family val="2"/>
      </rPr>
      <t>(ïáÕ 4534+ïáÕ 4537 +ïáÕ 4538)</t>
    </r>
  </si>
  <si>
    <t xml:space="preserve"> - ï»Õ³Ï³Ý ÇÝùÝ³Ï³é³íñÙ³Ý Ù³ñÙÇÝÝ»ñÇÝ                                 (ïáÕ  4535+ïáÕ 4536)</t>
  </si>
  <si>
    <r>
      <t xml:space="preserve">1.7 ²ÚÈ Ì²Êêºð </t>
    </r>
    <r>
      <rPr>
        <sz val="8"/>
        <rFont val="Arial Armenian"/>
        <family val="2"/>
      </rPr>
      <t>(ïáÕ4710+ïáÕ4720+ïáÕ4730+ïáÕ4740+ïáÕ4750+ïáÕ4760+ïáÕ4770)</t>
    </r>
  </si>
  <si>
    <r>
      <t xml:space="preserve">ÜìÆð²îìàôÂÚàôÜÜºð àâ Î²è²ì²ð²Î²Ü (Ð²ê²ð²Î²Î²Ü) Î²¼Ø²ÎºðäàôÂÚàôÜÜºðÆÜ </t>
    </r>
    <r>
      <rPr>
        <sz val="8"/>
        <rFont val="Arial Armenian"/>
        <family val="2"/>
      </rPr>
      <t xml:space="preserve">(ïáÕ4711+ïáÕ4712) </t>
    </r>
  </si>
  <si>
    <r>
      <t xml:space="preserve">Ð²ðÎºð, ä²ðî²¸Æð ìÖ²ðÜºð ºì îàôÚÄºð, àðàÜø Î²è²ì²ðØ²Ü î²ð´ºð Ø²Î²ð¸²ÎÜºðÆ ÎàÔØÆò ÎÆð²èìàôØ ºÜ ØÆØÚ²Üò ÜÎ²îØ²Ø´ </t>
    </r>
    <r>
      <rPr>
        <sz val="8"/>
        <color indexed="8"/>
        <rFont val="Arial Armenian"/>
        <family val="2"/>
      </rPr>
      <t>(ïáÕ4721+ïáÕ4722+ïáÕ4723+ïáÕ4724)</t>
    </r>
  </si>
  <si>
    <r>
      <t xml:space="preserve">¸²î²ð²ÜÜºðÆ ÎàÔØÆò ÜÞ²Ü²Îì²Ì îàôÚÄºð ºì îàô¶²ÜøÜºð </t>
    </r>
    <r>
      <rPr>
        <sz val="8"/>
        <color indexed="8"/>
        <rFont val="Arial Armenian"/>
        <family val="2"/>
      </rPr>
      <t>(ïáÕ4731)</t>
    </r>
  </si>
  <si>
    <r>
      <t xml:space="preserve"> </t>
    </r>
    <r>
      <rPr>
        <b/>
        <i/>
        <sz val="9"/>
        <color indexed="8"/>
        <rFont val="Arial Armenian"/>
        <family val="2"/>
      </rPr>
      <t xml:space="preserve">´Ü²Î²Ü ²ÔºîÜºðÆò Î²Ø ²ÚÈ ´Ü²Î²Ü ä²îÖ²èÜºðàì ²è²æ²ò²Ì ìÜ²êÜºðÆ Î²Ø ìÜ²êì²ÌøÜºðÆ ìºð²Î²Ü¶ÜàôØ </t>
    </r>
    <r>
      <rPr>
        <sz val="8"/>
        <color indexed="8"/>
        <rFont val="Arial Armenian"/>
        <family val="2"/>
      </rPr>
      <t>(ïáÕ4741+ïáÕ4742)</t>
    </r>
  </si>
  <si>
    <r>
      <t xml:space="preserve">Î²è²ì²ðØ²Ü Ø²ðØÆÜÜºðÆ ¶àðÌàôÜºàôÂÚ²Ü Ðºîºì²Üøàì ²è²æ²ò²Ì ìÜ²êÜºðÆ Î²Ø ìÜ²êì²ÌøÜºðÆ </t>
    </r>
    <r>
      <rPr>
        <sz val="9"/>
        <color indexed="8"/>
        <rFont val="Arial Armenian"/>
        <family val="2"/>
      </rPr>
      <t xml:space="preserve"> </t>
    </r>
    <r>
      <rPr>
        <b/>
        <i/>
        <sz val="9"/>
        <color indexed="8"/>
        <rFont val="Arial Armenian"/>
        <family val="2"/>
      </rPr>
      <t xml:space="preserve">ìºð²Î²Ü¶ÜàôØ </t>
    </r>
    <r>
      <rPr>
        <sz val="8"/>
        <color indexed="8"/>
        <rFont val="Arial Armenian"/>
        <family val="2"/>
      </rPr>
      <t>(ïáÕ4751)</t>
    </r>
  </si>
  <si>
    <r>
      <t xml:space="preserve"> </t>
    </r>
    <r>
      <rPr>
        <b/>
        <i/>
        <sz val="9"/>
        <color indexed="8"/>
        <rFont val="Arial Armenian"/>
        <family val="2"/>
      </rPr>
      <t xml:space="preserve">²ÚÈ Ì²Êêºð </t>
    </r>
    <r>
      <rPr>
        <sz val="9"/>
        <color indexed="8"/>
        <rFont val="Arial Armenian"/>
        <family val="2"/>
      </rPr>
      <t>(ïáÕ4761)</t>
    </r>
  </si>
  <si>
    <r>
      <t xml:space="preserve">ä²Ðàôêî²ÚÆÜ ØÆæàòÜºð </t>
    </r>
    <r>
      <rPr>
        <sz val="9"/>
        <color indexed="8"/>
        <rFont val="Arial Armenian"/>
        <family val="2"/>
      </rPr>
      <t>(ïáÕ4771)</t>
    </r>
  </si>
  <si>
    <r>
      <t xml:space="preserve">ÞºÜøºð ºì ÞÆÜàôÂÚàôÜÜºð                                       </t>
    </r>
    <r>
      <rPr>
        <sz val="8"/>
        <color indexed="8"/>
        <rFont val="Arial Armenian"/>
        <family val="2"/>
      </rPr>
      <t>(ïáÕ5111+ïáÕ5112+ïáÕ5113)</t>
    </r>
  </si>
  <si>
    <r>
      <t xml:space="preserve">ØºøºÜ²Üºð ºì ê²ðø²ìàðàôØÜºð                                       </t>
    </r>
    <r>
      <rPr>
        <sz val="8"/>
        <color indexed="8"/>
        <rFont val="Arial Armenian"/>
        <family val="2"/>
      </rPr>
      <t>(ïáÕ5121+ ïáÕ5122+ïáÕ5123)</t>
    </r>
  </si>
  <si>
    <r>
      <t xml:space="preserve">1.6 êàòÆ²È²Î²Ü Üä²êîÜºð ºì ÎºÜê²ÂàÞ²ÎÜºð </t>
    </r>
    <r>
      <rPr>
        <sz val="8"/>
        <color indexed="8"/>
        <rFont val="Arial Armenian"/>
        <family val="2"/>
      </rPr>
      <t>(ïáÕ4610+ïáÕ4630+ïáÕ4640)</t>
    </r>
  </si>
  <si>
    <t>4711</t>
  </si>
  <si>
    <t xml:space="preserve"> - îÝ³ÛÇÝ ïÝï»ëáõÃÛáõÝÝ»ñÇÝ ¹ñ³Ùáí í×³ñíáÕ ëáóÇ³É³Ï³Ý ³å³ÑáíáõÃÛ³Ý í×³ñÝ»ñ</t>
  </si>
  <si>
    <t xml:space="preserve"> - îÝ³ÛÇÝ ïÝï»ëáõÃÛáõÝÝ»ñÇÝ Í³é³ÛáõÃÛáõÝÝ»ñ Ù³ïáõóáÕ` ß³ÑáõÛÃ ãÑ»ï³åÝ¹áÕ Ï³½Ù³Ï»ñåáõÃÛáõÝÝ»ñÇÝ ÝíÇñ³ïíáõÃÛáõÝÝ»ñ</t>
  </si>
  <si>
    <t>ýáÝ¹³ÛÇÝ    Ù³ë</t>
  </si>
  <si>
    <r>
      <t xml:space="preserve">                ². ÜºðøÆÜ ²Ô´ÚàôðÜºð                       </t>
    </r>
    <r>
      <rPr>
        <sz val="9"/>
        <rFont val="Arial Armenian"/>
        <family val="2"/>
      </rPr>
      <t>(ïáÕ 8110+ïáÕ 8160)</t>
    </r>
  </si>
  <si>
    <t xml:space="preserve"> - »ÝÃ³Ï³ ¿ áõÕÕÙ³Ý Ñ³Ù³ÛÝùÇ µÛáõç»Ç ýáÝ¹³ÛÇÝ  Ù³ë                         (ïáÕ 8191 - ïáÕ 8192)</t>
  </si>
  <si>
    <t xml:space="preserve"> 2.3.2. Ð³Ù³ÛÝùÇ µÛáõç»Ç ýáÝ¹³ÛÇÝ Ù³ëÇ ÙÇçáóÝ»ñÇ ï³ñ»ëÏ½µÇ ÙÝ³óáñ¹  (ïáÕ 8195 + ïáÕ 8196)</t>
  </si>
  <si>
    <t>Ð³ë³ñ³Ï³Ï³Ý Ï³ñ· ¨ ³Ýíï³Ý·áõÃÛáõÝ</t>
  </si>
  <si>
    <t>²½·³ÛÇÝ ³Ýíï³Ý·áõÃÛáõÝ</t>
  </si>
  <si>
    <t>ä»ï³Ï³Ý å³Ñå³ÝáõÃÛáõÝ</t>
  </si>
  <si>
    <t>öñÏ³ñ³ñ Í³é³ÛáõÃÛáõÝ</t>
  </si>
  <si>
    <t xml:space="preserve">öñÏ³ñ³ñ Í³é³ÛáõÃÛáõÝ </t>
  </si>
  <si>
    <t>¸³ï³Ï³Ý ·áñÍáõÝ»áõÃÛáõÝ ¨ Çñ³í³Ï³Ý å³ßïå³ÝáõÃÛáõÝ</t>
  </si>
  <si>
    <t>Æñ³í³Ï³Ý å³ßïå³ÝáõÃÛáõÝ</t>
  </si>
  <si>
    <t>¸³ï³Ë³½áõÃÛáõÝ</t>
  </si>
  <si>
    <t xml:space="preserve">ÐÐ Ï³é³í³ñáõÃÛ³Ý ¨ Ñ³Ù³ÛÝùÝ»ñÇ å³Ñáõëï³ÛÇÝ ýáÝ¹ </t>
  </si>
  <si>
    <t>ÐÐ Ñ³Ù³ÛÝùÝ»ñÇ å³Ñáõëï³ÛÇÝ ýáÝ¹</t>
  </si>
  <si>
    <t xml:space="preserve">îáÕÇ          NN  </t>
  </si>
  <si>
    <t xml:space="preserve">´Ûáõç»ï³ÛÇÝ Í³Ëë»ñÇ ïÝï»ë³·Çï³Ï³Ý ¹³ë³Ï³ñ·Ù³Ý Ñá¹í³ÍÝ»ñÇ </t>
  </si>
  <si>
    <t>³Ýí³ÝáõÙÝ»ñÁ</t>
  </si>
  <si>
    <t xml:space="preserve"> NN </t>
  </si>
  <si>
    <t>3</t>
  </si>
  <si>
    <t xml:space="preserve"> -²ßË³ïáÕÝ»ñÇ ³ßË³ï³í³ñÓ»ñ ¨ Ñ³í»É³í×³ñÝ»ñ</t>
  </si>
  <si>
    <t xml:space="preserve"> -ÎáÙáõÝ³É Í³é³ÛáõÃÛáõÝÝ»ñ</t>
  </si>
  <si>
    <t xml:space="preserve"> -Î³åÇ Í³é³ÛáõÃÛáõÝÝ»ñ</t>
  </si>
  <si>
    <t>6</t>
  </si>
  <si>
    <t>7</t>
  </si>
  <si>
    <t>8</t>
  </si>
  <si>
    <t xml:space="preserve">  ÀÝ¹³Ù»ÝÁ ×ßïí³Í   (ë.7 +ë.8)</t>
  </si>
  <si>
    <t xml:space="preserve"> -²å³Ñáí³·ñ³Ï³Ý Í³Ëë»ñ</t>
  </si>
  <si>
    <t xml:space="preserve"> -¶áõÛùÇ ¨ ë³ñù³íáñáõÙÝ»ñÇ í³ñÓ³Ï³ÉáõÃÛáõÝ</t>
  </si>
  <si>
    <t xml:space="preserve"> -²ñï³·»ñ³ï»ëã³Ï³Ý Í³Ëë»ñ</t>
  </si>
  <si>
    <t xml:space="preserve"> -Ü»ñùÇÝ ·áñÍáõÕáõÙÝ»ñ</t>
  </si>
  <si>
    <t xml:space="preserve"> -²ñï³ë³ÑÙ³ÝÛ³Ý ·áñÍáõÕáõÙÝ»ñÇ ·Íáí Í³Ëë»ñ</t>
  </si>
  <si>
    <t xml:space="preserve"> -²ÛÉ ïñ³Ýëåáñï³ÛÇÝ Í³Ëë»ñ</t>
  </si>
  <si>
    <t xml:space="preserve"> -ì³ñã³Ï³Ý Í³é³ÛáõÃÛáõÝÝ»ñ</t>
  </si>
  <si>
    <t xml:space="preserve"> -Ð³Ù³Ï³ñ·ã³ÛÇÝ Í³é³ÛáõÃÛáõÝÝ»ñ</t>
  </si>
  <si>
    <t xml:space="preserve"> -²ßË³ï³Ï³½ÙÇ Ù³ëÝ³·Çï³Ï³Ý ½³ñ·³óÙ³Ý Í³é³ÛáõÃÛáõÝÝ»ñ</t>
  </si>
  <si>
    <t xml:space="preserve"> -î»Õ³Ï³ïí³Ï³Ý Í³é³ÛáõÃÛáõÝÝ»ñ</t>
  </si>
  <si>
    <t xml:space="preserve"> -Î³é³í³ñã³Ï³Ý Í³é³ÛáõÃÛáõÝÝ»ñ</t>
  </si>
  <si>
    <t xml:space="preserve"> - Î»Ýó³Õ³ÛÇÝ ¨ Ñ³Ýñ³ÛÇÝ ëÝÝ¹Ç Í³é³ÛáõÃÛáõÝÝ»ñ</t>
  </si>
  <si>
    <t xml:space="preserve"> -Ü»ñÏ³Û³óáõóã³Ï³Ý Í³Ëë»ñ</t>
  </si>
  <si>
    <t xml:space="preserve"> -ÀÝ¹Ñ³Ýáõñ µÝáõÛÃÇ ³ÛÉ Í³é³ÛáõÃÛáõÝÝ»ñ</t>
  </si>
  <si>
    <t xml:space="preserve"> -Ø³ëÝ³·Çï³Ï³Ý Í³é³ÛáõÃÛáõÝÝ»ñ</t>
  </si>
  <si>
    <t xml:space="preserve"> -Þ»Ýù»ñÇ ¨ Ï³éáõÛóÝ»ñÇ ÁÝÃ³óÇÏ Ýáñá·áõÙ ¨ å³Ñå³ÝáõÙ</t>
  </si>
  <si>
    <t xml:space="preserve"> -Ø»ù»Ý³Ý»ñÇ ¨ ë³ñù³íáñáõÙÝ»ñÇ ÁÝÃ³óÇÏ Ýáñá·áõÙ ¨ å³Ñå³ÝáõÙ</t>
  </si>
  <si>
    <t xml:space="preserve"> 2.3.1. Ð³Ù³ÛÝùÇ µÛáõç»Ç í³ñã³Ï³Ý Ù³ëÇ ÙÇçáóÝ»ñÇ ï³ñ»ëÏ½µÇ ³½³ï ÙÝ³óáñ¹ </t>
  </si>
  <si>
    <t xml:space="preserve">  - ³é³Ýó í³ñã³Ï³Ý Ù³ëÇ ÙÇçáóÝ»ñÇ ï³ñ»ëÏ½µÇ ³½³ï ÙÝ³óáñ¹Çó ýáÝ¹³ÛÇÝ  Ù³ë Ùáõïù³·ñÙ³Ý »ÝÃ³Ï³ ·áõÙ³ñÇ </t>
  </si>
  <si>
    <t>ÀÜ¸²ØºÜÀ Ð²ìºÈàôð¸À Î²Ø ¸ºüÆòÆîÀ (ä²Î²êàôð¸À)</t>
  </si>
  <si>
    <t>Ð²Ø²ÚÜøÆ  ´ÚàôæºÆ  Ð²ìºÈàôð¸Æ  ú¶î²¶àðÌØ²Ü  àôÔÔàôÂÚàôÜÜºðÀ  Î²Ø ¸ºüÆòÆîÆ (ä²Î²êàôð¸Æ)  üÆÜ²Üê²ìàðØ²Ü  ²Ô´ÚàôðÜºðÀ</t>
  </si>
  <si>
    <t xml:space="preserve"> -¶ñ³ë»ÝÛ³Ï³ÛÇÝ ÝÛáõÃ»ñ ¨ Ñ³·áõëï</t>
  </si>
  <si>
    <t xml:space="preserve"> -¶ÛáõÕ³ïÝï»ë³Ï³Ý ³åñ³ÝùÝ»ñ</t>
  </si>
  <si>
    <t xml:space="preserve"> -îñ³Ýëåáñï³ÛÇÝ ÝÛáõÃ»ñ</t>
  </si>
  <si>
    <t xml:space="preserve"> -Þñç³Ï³ ÙÇç³í³ÛñÇ å³ßïå³ÝáõÃÛ³Ý ¨ ·Çï³Ï³Ý ÝÛáõÃ»ñ</t>
  </si>
  <si>
    <t xml:space="preserve"> -²éáÕç³å³Ñ³Ï³Ý  ¨ É³µáñ³ïáñ ÝÛáõÃ»ñ</t>
  </si>
  <si>
    <t xml:space="preserve"> -Î»Ýó³Õ³ÛÇÝ ¨ Ñ³Ýñ³ÛÇÝ ëÝÝ¹Ç ÝÛáõÃ»ñ</t>
  </si>
  <si>
    <t xml:space="preserve"> -Ð³ïáõÏ Ýå³ï³Ï³ÛÇÝ ³ÛÉ ÝÛáõÃ»ñ</t>
  </si>
  <si>
    <r>
      <t xml:space="preserve"> -</t>
    </r>
    <r>
      <rPr>
        <b/>
        <sz val="9"/>
        <rFont val="Arial Armenian"/>
        <family val="2"/>
      </rPr>
      <t>¾Ý»ñ·»ïÇÏ  Í³é³ÛáõÃÛáõÝÝ»ñ</t>
    </r>
  </si>
  <si>
    <t xml:space="preserve"> -êáõµëÇ¹Ç³Ý»ñ áã-ýÇÝ³Ýë³Ï³Ý å»ï³Ï³Ý (h³Ù³ÛÝù³ÛÇÝ) Ï³½Ù³Ï»ñåáõÃÛáõÝÝ»ñÇÝ </t>
  </si>
  <si>
    <t>(ïáÕ 1251 + ïáÕ 1254 + ïáÕ 1257 + ïáÕ 1258)</t>
  </si>
  <si>
    <t>(ïáÕ 1132 + ïáÕ 1135 + ïáÕ 1136 + ïáÕ 1137 + ïáÕ 1138 + ïáÕ 1139 + ïáÕ 1140 + ïáÕ 1141 + ïáÕ 1142 + ïáÕ 1143 + ïáÕ 1144+ïáÕ 1145)</t>
  </si>
  <si>
    <t xml:space="preserve"> - »ÝÃ³Ï³ ¿ áõÕÕÙ³Ý Ñ³Ù³ÛÝùÇ µÛáõç»Ç í³ñã³Ï³Ý Ù³ëÇó Ý³Ëáñ¹ ï³ñáõÙ ýÇÝ³Ýë³íáñÙ³Ý »ÝÃ³Ï³, ë³Ï³ÛÝ ãýÇÝ³Ýë³íáñí³Í`³éÏ³ å³ñï³íáñáõÃÛáõÝÝ»ñÇ Ï³ï³ñÙ³ÝÁ </t>
  </si>
  <si>
    <t>³Û¹ ÃíáõÙ`</t>
  </si>
  <si>
    <t>áñÇó`</t>
  </si>
  <si>
    <t xml:space="preserve">  Ð²îì²Ì  4</t>
  </si>
  <si>
    <t xml:space="preserve">³Û¹ ÃíáõÙ` </t>
  </si>
  <si>
    <t>Ð²îì²Ì  1</t>
  </si>
  <si>
    <t xml:space="preserve"> - ¹ñ³Ù³ßÝáñÑÝ»ñ ÐÐ å»ï³Ï³Ý µÛáõç»ÇÝ  </t>
  </si>
  <si>
    <t xml:space="preserve"> - ¹ñ³Ù³ßÝáñÑÝ»ñ ÐÐ ³ÛÉ Ñ³Ù³ÛÝù»ñÇ µÛáõç»Ý»ñÇÝ  </t>
  </si>
  <si>
    <t>³Û¹ ÃíáõÙ` ºñ¨³ÝÇ Ñ³Ù³ù³Õ³ù³ÛÇÝ Í³Ëë»ñÇ ýÇÝ³Ýë³íáñÙ³Ý Ñ³Ù³ñ</t>
  </si>
  <si>
    <t xml:space="preserve"> ºñ¨³ÝÇ Ñ³Ù³ù³Õ³ù³ÛÇÝ Í³Ëë»ñÇ ýÇÝ³Ýë³íáñÙ³Ý Ñ³Ù³ñ</t>
  </si>
  <si>
    <t xml:space="preserve">áñÇó` </t>
  </si>
  <si>
    <t xml:space="preserve">³ÛÉ Ñ³Ù³ÛÝùÝ»ñÇÝ </t>
  </si>
  <si>
    <t xml:space="preserve"> - ÐÐ å»ï³Ï³Ý µÛáõç»ÇÝ</t>
  </si>
  <si>
    <t xml:space="preserve"> - ³ÛÉ</t>
  </si>
  <si>
    <t xml:space="preserve">îáÕÇ NN  </t>
  </si>
  <si>
    <t>í³ñã³Ï³Ý    Ù³ë</t>
  </si>
  <si>
    <t xml:space="preserve">Ð»ï³½áï³Ï³Ý áõ Ý³Ë³·Í³ÛÇÝ ³ßË³ï³ÝùÝ»ñ Ñ³ë³ñ³Ï³Ï³Ý Ï³ñ·Ç ¨ ³Ýíï³Ý·áõÃÛ³Ý áÉáñïáõÙ </t>
  </si>
  <si>
    <t>Ð³ë³ñ³Ï³Ï³Ý Ï³ñ· ¨ ³Ýíï³Ý·áõÃÛáõÝ (³ÛÉ ¹³ë»ñÇÝ ãå³ïÏ³ÝáÕ)</t>
  </si>
  <si>
    <t>ÀÝ¹³Ù»ÝÁ (ë.4+ë.5)</t>
  </si>
  <si>
    <t xml:space="preserve"> - ÀÝÃ³óÇÏ ¹ñ³Ù³ßÝáñÑÝ»ñ å»ï³Ï³Ý ¨ Ñ³Ù³ÛÝùÝ»ñÇ áã ³é¨ïñ³ÛÇÝ Ï³½Ù³Ï»ñåáõÃÛáõÝÝ»ñÇÝ</t>
  </si>
  <si>
    <t xml:space="preserve"> - ÀÝÃ³óÇÏ ¹ñ³Ù³ßÝáñÑÝ»ñ å»ï³Ï³Ý ¨ Ñ³Ù³ÛÝùÝ»ñÇ  ³é¨ïñ³ÛÇÝ Ï³½Ù³Ï»ñåáõÃÛáõÝÝ»ñÇÝ</t>
  </si>
  <si>
    <t xml:space="preserve"> - îñ³Ýëåáñï³ÛÇÝ ë³ñù³íáñáõÙÝ»ñ</t>
  </si>
  <si>
    <t xml:space="preserve"> - ì³ñã³Ï³Ý ë³ñù³íáñáõÙÝ»ñ</t>
  </si>
  <si>
    <t xml:space="preserve"> - ²ÛÉ Ù»ù»Ý³Ý»ñ ¨ ë³ñù³íáñáõÙÝ»ñ</t>
  </si>
  <si>
    <t xml:space="preserve"> - Þ»Ýù»ñÇ ¨ ßÇÝáõÃÛáõÝÝ»ñÇ Ó»éù µ»ñáõÙ</t>
  </si>
  <si>
    <t xml:space="preserve"> - Þ»Ýù»ñÇ ¨ ßÇÝáõÃÛáõÝÝ»ñÇ Ï³éáõóáõÙ</t>
  </si>
  <si>
    <t xml:space="preserve"> - Þ»Ýù»ñÇ ¨ ßÇÝáõÃÛáõÝÝ»ñÇ Ï³åÇï³É í»ñ³Ýáñá·áõÙ</t>
  </si>
  <si>
    <t>0</t>
  </si>
  <si>
    <t>1</t>
  </si>
  <si>
    <t>2</t>
  </si>
  <si>
    <t>êàòÆ²È²Î²Ü ²ä²ÐàìàôÂÚ²Ü Üä²êîÜºð</t>
  </si>
  <si>
    <t>4712</t>
  </si>
  <si>
    <r>
      <t xml:space="preserve"> ÎºÜê²ÂàÞ²ÎÜºð </t>
    </r>
    <r>
      <rPr>
        <sz val="8"/>
        <color indexed="8"/>
        <rFont val="Arial Armenian"/>
        <family val="2"/>
      </rPr>
      <t xml:space="preserve">(ïáÕ4641) </t>
    </r>
  </si>
  <si>
    <r>
      <t xml:space="preserve"> êàòÆ²È²Î²Ü ú¶ÜàôÂÚ²Ü ¸ð²Ø²Î²Ü ²ðî²Ð²ÚîàôÂÚ²Ø´ Üä²êîÜºð (´ÚàôæºÆò) </t>
    </r>
    <r>
      <rPr>
        <sz val="8"/>
        <color indexed="8"/>
        <rFont val="Arial Armenian"/>
        <family val="2"/>
      </rPr>
      <t xml:space="preserve">(ïáÕ4631+ïáÕ4632+ïáÕ4633+ïáÕ4634) </t>
    </r>
  </si>
  <si>
    <t xml:space="preserve"> - êáóÇ³É³Ï³Ý ³å³ÑáíáõÃÛ³Ý µÝ»Õ»Ý Ýå³ëïÝ»ñ Í³é³ÛáõÃÛáõÝÝ»ñ Ù³ïáõóáÕÝ»ñÇÝ</t>
  </si>
  <si>
    <r>
      <t xml:space="preserve">                         ÀÜ¸²ØºÜÀ`                                </t>
    </r>
    <r>
      <rPr>
        <sz val="9"/>
        <rFont val="Arial Armenian"/>
        <family val="2"/>
      </rPr>
      <t xml:space="preserve"> (ïáÕ 8100+ïáÕ 8200), (ïáÕ 8000 Ñ³Ï³é³Ï Ýß³Ýáí)</t>
    </r>
  </si>
  <si>
    <t>³Û¹ ÃíáõÙ` Ñ³Ù³ÛÝùÇ µÛáõç»Ç í³ñã³Ï³Ý Ù³ëÇ å³Ñáõëï³ÛÇÝ ýáÝ¹Çó ýáÝ¹³ÛÇÝ Ù³ë Ï³ï³ñíáÕ Ñ³ïÏ³óáõÙÝ»ñ</t>
  </si>
  <si>
    <t>2. üÆÜ²Üê²Î²Ü ²ÎîÆìÜºð                                                                      (ïáÕ8161+ïáÕ8170+ïáÕ8190-ïáÕ8197+ïáÕ8198+ïáÕ8199)</t>
  </si>
  <si>
    <r>
      <t xml:space="preserve"> </t>
    </r>
    <r>
      <rPr>
        <b/>
        <u/>
        <sz val="14"/>
        <rFont val="Arial Armenian"/>
        <family val="2"/>
      </rPr>
      <t>Ð²îì²Ì 6</t>
    </r>
  </si>
  <si>
    <r>
      <t xml:space="preserve"> </t>
    </r>
    <r>
      <rPr>
        <b/>
        <sz val="12"/>
        <rFont val="Arial Armenian"/>
        <family val="2"/>
      </rPr>
      <t>Ð²Ø²ÚÜøÆ  ´ÚàôæºÆ Ì²ÊêºðÀ` Àêî ´Úàôæºî²ÚÆÜ Ì²ÊêºðÆ  ¶àðÌ²è²Î²Ü ºì îÜîºê²¶Æî²Î²Ü  ¸²ê²Î²ð¶Ø²Ü</t>
    </r>
  </si>
  <si>
    <t>³Û¹ ÃíáõÙ Í³Ëë»ñÇ í»ñÍ³ÝáõÙÁ` Áëï µÛáõç»ï³ÛÇÝ Í³Ëë»ñÇ ïÝï»ë³·Çï³Ï³Ý ¹³ë³Ï³ñ·Ù³Ý Ñá¹í³ÍÝ»ñÇ</t>
  </si>
  <si>
    <t>......................................................</t>
  </si>
  <si>
    <t>Ðá¹í³ÍÇ NN</t>
  </si>
  <si>
    <t>îáÕÇ NN</t>
  </si>
  <si>
    <t>í³ñã³Ï³Ý Ù³ë</t>
  </si>
  <si>
    <t>ýáÝ¹³ÛÇÝ Ù³ë</t>
  </si>
  <si>
    <t xml:space="preserve">  îáÕÇ NN</t>
  </si>
  <si>
    <t>´Ûáõç»ï³ÛÇÝ Í³Ëë»ñÇ ·áñÍ³é³Ï³Ý ¹³ë³Ï³ñ·Ù³Ý µ³ÅÇÝÝ»ñÇ, ËÙµ»ñÇ ¨ ¹³ë»ñÇ ³Ýí³ÝáõÙÝ»ñÁ</t>
  </si>
  <si>
    <r>
      <t xml:space="preserve"> </t>
    </r>
    <r>
      <rPr>
        <b/>
        <u/>
        <sz val="14"/>
        <rFont val="Arial Armenian"/>
        <family val="2"/>
      </rPr>
      <t>Ð²îì²Ì 2</t>
    </r>
  </si>
  <si>
    <r>
      <t xml:space="preserve">         </t>
    </r>
    <r>
      <rPr>
        <b/>
        <sz val="10"/>
        <rFont val="Arial Armenian"/>
        <family val="2"/>
      </rPr>
      <t xml:space="preserve">                                </t>
    </r>
  </si>
  <si>
    <r>
      <t xml:space="preserve"> </t>
    </r>
    <r>
      <rPr>
        <b/>
        <sz val="12"/>
        <rFont val="Arial Armenian"/>
        <family val="2"/>
      </rPr>
      <t>Ð²Ø²ÚÜøÆ  ´ÚàôæºÆ Ì²ÊêºðÀ` Àêî ´Úàôæºî²ÚÆÜ Ì²ÊêºðÆ  ¶àðÌ²è²Î²Ü ¸²ê²Î²ð¶Ø²Ü</t>
    </r>
  </si>
  <si>
    <t>(Ñ³½³ñ ¹ñ³ÙÝ»ñáí)</t>
  </si>
  <si>
    <t xml:space="preserve">  ÀÝ¹³Ù»ÝÁ   (ë.7 +ë.8)</t>
  </si>
  <si>
    <t>Ð²îì²Ì 3</t>
  </si>
  <si>
    <r>
      <t xml:space="preserve">       </t>
    </r>
    <r>
      <rPr>
        <b/>
        <sz val="12"/>
        <rFont val="Arial"/>
        <family val="2"/>
        <charset val="204"/>
      </rPr>
      <t xml:space="preserve">        </t>
    </r>
    <r>
      <rPr>
        <b/>
        <sz val="12"/>
        <rFont val="Arial Armenian"/>
        <family val="2"/>
      </rPr>
      <t xml:space="preserve">  </t>
    </r>
  </si>
  <si>
    <t>Ð²Ø²ÚÜøÆ  ´ÚàôæºÆ  Ì²ÊêºðÀ`  Àêî  ´Úàôæºî²ÚÆÜ Ì²ÊêºðÆ îÜîºê²¶Æî²Î²Ü ¸²ê²Î²ð¶Ø²Ü</t>
  </si>
  <si>
    <t xml:space="preserve"> îáÕÇ NN  </t>
  </si>
  <si>
    <t>ÀÝ¹³Ù»ÝÁ (ë.5+ë.6)</t>
  </si>
  <si>
    <t>Ð²Ø²ÚÜøÆ ´ÚàôæºÆ ØÆæàòÜºðÆ î²ðºìºðæÆ Ð²ìºÈàôð¸À  Î²Ø  ¸ºüÆòÆîÀ  (ä²Î²êàôð¸À)</t>
  </si>
  <si>
    <t xml:space="preserve"> -²ßË³ï³í³ñÓÇ ýáÝ¹</t>
  </si>
  <si>
    <t xml:space="preserve"> -²ÛÉ Ñ³ñÏ»ñ</t>
  </si>
  <si>
    <t xml:space="preserve"> -´Ý³Ï³Ý ³Õ»ïÝ»ñÇó ³é³ç³ó³Í íÝ³ëí³ÍùÝ»ñÇ Ï³Ù íÝ³ëÝ»ñÇ í»ñ³Ï³Ý·ÝáõÙ</t>
  </si>
  <si>
    <t xml:space="preserve">     X</t>
  </si>
  <si>
    <t>1110</t>
  </si>
  <si>
    <t>1120</t>
  </si>
  <si>
    <t>1130</t>
  </si>
  <si>
    <t>01</t>
  </si>
  <si>
    <t>02</t>
  </si>
  <si>
    <t>03</t>
  </si>
  <si>
    <t>04</t>
  </si>
  <si>
    <t>àéá·áõÙ</t>
  </si>
  <si>
    <t>05</t>
  </si>
  <si>
    <t>06</t>
  </si>
  <si>
    <t>08</t>
  </si>
  <si>
    <t>¶ñ³¹³ñ³ÝÝ»ñ</t>
  </si>
  <si>
    <t>Â³Ý·³ñ³ÝÝ»ñ ¨ óáõó³ëñ³ÑÝ»ñ</t>
  </si>
  <si>
    <t>²ÛÉ Ùß³ÏáõÃ³ÛÇÝ Ï³½Ù³Ï»ñåáõÃÛáõÝÝ»ñ</t>
  </si>
  <si>
    <t>²ñí»ëï</t>
  </si>
  <si>
    <t>ÎÇÝ»Ù³ïá·ñ³ýÇ³</t>
  </si>
  <si>
    <t>Ðáõß³ñÓ³ÝÝ»ñÇ ¨ Ùß³ÏáõÛÃ³ÛÇÝ ³ñÅ»ùÝ»ñÇ í»ñ³Ï³Ý·ÝáõÙ ¨ å³Ñå³ÝáõÙ</t>
  </si>
  <si>
    <t>09</t>
  </si>
  <si>
    <t xml:space="preserve">î³ññ³Ï³Ý ÁÝ¹Ñ³Ýáõñ ÏñÃáõÃÛáõÝ </t>
  </si>
  <si>
    <t>10</t>
  </si>
  <si>
    <t>11</t>
  </si>
  <si>
    <t>4111</t>
  </si>
  <si>
    <t xml:space="preserve"> -¶áñÍ³éÝ³Ï³Ý ¨ µ³ÝÏ³ÛÇÝ Í³é³ÛáõÃÛáõÝÝ»ñÇ Í³Ëë»ñ</t>
  </si>
  <si>
    <t>4211</t>
  </si>
  <si>
    <t>4212</t>
  </si>
  <si>
    <t>4213</t>
  </si>
  <si>
    <t>4214</t>
  </si>
  <si>
    <t>4215</t>
  </si>
  <si>
    <t>4216</t>
  </si>
  <si>
    <t>4217</t>
  </si>
  <si>
    <r>
      <t xml:space="preserve">´Ü²Î²ð²Ü²ÚÆÜ ÞÆÜ²ð²ðàôÂÚàôÜ ºì ÎàØàôÜ²È Ì²è²ÚàôÂÚàôÜ </t>
    </r>
    <r>
      <rPr>
        <sz val="8"/>
        <rFont val="Arial Armenian"/>
        <family val="2"/>
      </rPr>
      <t>(ïáÕ3610+ïáÕ3620+ïáÕ3630+ïáÕ3640+ïáÕ3650+ïáÕ3660)</t>
    </r>
  </si>
  <si>
    <t xml:space="preserve">ä»ï³Ï³Ý å³ñïùÇ ·Íáí ·áñÍ³éÝáõÃÛáõÝÝ»ñ </t>
  </si>
  <si>
    <t>Øß³ÏáõÛÃÇ ïÝ»ñ, ³ÏáõÙµÝ»ñ, Ï»ÝïñáÝÝ»ñ</t>
  </si>
  <si>
    <t>Ü³Ë³¹åñáó³Ï³Ý ¨ ï³ññ³Ï³Ý ÁÝ¹Ñ³Ýáõñ ÏñÃáõÃÛáõÝ</t>
  </si>
  <si>
    <t>êáóÇ³É³Ï³Ý å³ßïå³ÝáõÃÛ³ÝÁ ïñ³Ù³¹ñíáÕ ûÅ³¹³Ï Í³é³ÛáõÃÛáõÝÝ»ñ (³ÛÉ ¹³ë»ñÇÝ ãå³ïÏ³ÝáÕ)</t>
  </si>
  <si>
    <t xml:space="preserve">  Ð²îì²Ì  5</t>
  </si>
  <si>
    <t xml:space="preserve"> -ì»ñ³å³ïñ³ëïÙ³Ý ¨ áõëáõóÙ³Ý ÝÛáõÃ»ñ (³ßË³ïáÕÝ»ñÇ í»ñ³å³ïñ³ëïáõÙ)</t>
  </si>
  <si>
    <t xml:space="preserve">        ³Û¹ ÃíáõÙ`</t>
  </si>
  <si>
    <t xml:space="preserve">     ³Û¹ ÃíáõÙ`</t>
  </si>
  <si>
    <t>ÎñáÝ³Ï³Ý ¨ Ñ³ë³ñ³Ï³Ï³Ý ³ÛÉ Í³é³ÛáõÃÛáõÝÝ»ñ</t>
  </si>
  <si>
    <t>ºñÇï³ë³ñ¹³Ï³Ý Íñ³·ñ»ñ</t>
  </si>
  <si>
    <t>ø³Õ³ù³Ï³Ý Ïáõë³ÏóáõÃÛáõÝÝ»ñ, Ñ³ë³ñ³Ï³Ï³Ý Ï³½Ù³Ï»ñåáõÃÛáõÝÝ»ñ, ³ñÑÙÇáõÃÛáõÝÝ»ñ</t>
  </si>
  <si>
    <r>
      <t xml:space="preserve"> -</t>
    </r>
    <r>
      <rPr>
        <b/>
        <sz val="9"/>
        <color indexed="8"/>
        <rFont val="Arial Armenian"/>
        <family val="2"/>
      </rPr>
      <t>¸³ï³ñ³ÝÝ»ñÇ ÏáÕÙÇó Ýß³Ý³Ïí³Í ïáõÛÅ»ñ ¨ ïáõ·³ÝùÝ»ñ</t>
    </r>
  </si>
  <si>
    <t xml:space="preserve"> </t>
  </si>
  <si>
    <t>4637</t>
  </si>
  <si>
    <t>4638</t>
  </si>
  <si>
    <t>4639</t>
  </si>
  <si>
    <t>4726</t>
  </si>
  <si>
    <t>4727</t>
  </si>
  <si>
    <t>4728</t>
  </si>
  <si>
    <t xml:space="preserve"> -ÐáõÕ³ñÏ³íáñáõÃÛ³Ý Ýå³ëïÝ»ñ µÛáõç»Çó</t>
  </si>
  <si>
    <t xml:space="preserve"> -ÎñÃ³Ï³Ý, Ùß³ÏáõÃ³ÛÇÝ ¨ ëåáñï³ÛÇÝ Ýå³ëïÝ»ñ µÛáõç»Çó</t>
  </si>
  <si>
    <t xml:space="preserve"> -´Ý³Ï³ñ³Ý³ÛÇÝ Ýå³ëïÝ»ñ µÛáõç»Çó</t>
  </si>
  <si>
    <t xml:space="preserve"> -²ÛÉ Ýå³ëïÝ»ñ µÛáõç»Çó</t>
  </si>
  <si>
    <t xml:space="preserve"> -Î»Ýë³Ãáß³ÏÝ»ñ</t>
  </si>
  <si>
    <t>4741</t>
  </si>
  <si>
    <t>4811</t>
  </si>
  <si>
    <t>4819</t>
  </si>
  <si>
    <t>¹) Ð³Ù³ÛÝùÇ ï³ñ³ÍùáõÙ á·»ÉÇó ËÙÇãùÝ»ñÇ ¨ (Ï³Ù) ÍË³ËáïÇ ³ñï³¹ñ³ÝùÇ í³×³éùÇ, ÇëÏ Ñ³Ýñ³ÛÇÝ ëÝÝ¹Ç ûµÛ»ÏïÝ»ñáõÙ` á·»ÉÇó ËÙÇãùÝ»ñÇ ¨ (Ï³Ù) ÍË³ËáïÇ ³ñï³¹ñ³ÝùÇ Çñ³óÙ³Ý ÃáõÛÉïíáõÃÛ³Ý Ñ³Ù³ñ</t>
  </si>
  <si>
    <t xml:space="preserve">½) Ð³Ù³ÛÝùÇ ï³ñ³ÍùáõÙ Ñ»ÕáõÏ í³é»ÉÇùÇ, ï»ËÝÇÏ³Ï³Ý Ñ»ÕáõÏÝ»ñÇ,  Ñ»ÕáõÏ³óí³Í ·³½»ñÇ Ù³Ýñ³Í³Ë ³é¨ïñÇ Ï»ï»ñáõÙ Ñ»ÕáõÏ í³é»ÉÇùÇ, ï»ËÝÇÏ³Ï³Ý Ñ»ÕáõÏÝ»ñÇ,  Ñ»ÕáõÏ³óí³Í ·³½»ñÇ í³×³éùÇ ÃáõÛÉïíáõÃÛ³Ý Ñ³Ù³ñ </t>
  </si>
  <si>
    <t>1390</t>
  </si>
  <si>
    <t>1391</t>
  </si>
  <si>
    <t>1392</t>
  </si>
  <si>
    <t>1393</t>
  </si>
  <si>
    <t xml:space="preserve"> -ÜíÇñ³ïíáõÃÛáõÝÝ»ñ ³ÛÉ ß³ÑáõÛÃ ãÑ»ï³åÝ¹áÕ Ï³½Ù³Ï»ñåáõÃÛáõÝÝ»ñÇÝ</t>
  </si>
  <si>
    <t>4821</t>
  </si>
  <si>
    <t>4823</t>
  </si>
  <si>
    <t>4824</t>
  </si>
  <si>
    <t xml:space="preserve"> -ä³ñï³¹Çñ í×³ñÝ»ñ</t>
  </si>
  <si>
    <t xml:space="preserve"> -ä»ï³Ï³Ý Ñ³ïí³ÍÇ ï³ñµ»ñ Ù³Ï³ñ¹³ÏÝ»ñÇ ÏáÕÙÇó ÙÇÙÛ³Ýó ÝÏ³ïÙ³Ùµ ÏÇñ³éíáÕ ïáõÛÅ»ñ</t>
  </si>
  <si>
    <t>4831</t>
  </si>
  <si>
    <t>4841</t>
  </si>
  <si>
    <t>4842</t>
  </si>
  <si>
    <t xml:space="preserve"> -²ÛÉ µÝ³Ï³Ý å³ï×³éÝ»ñáí ëï³ó³Í íÝ³ëí³ÍùÝ»ñÇ í»ñ³Ï³Ý·ÝáõÙ</t>
  </si>
  <si>
    <t xml:space="preserve"> -Î³é³í³ñÙ³Ý Ù³ñÙÇÝÝ»ñÇ ·áñÍáõÝ»áõÃÛ³Ý Ñ»ï¨³Ýùáí ³é³ç³ó³Í íÝ³ëí³ÍùÝ»ñÇ  Ï³Ù íÝ³ëÝ»ñÇ í»ñ³Ï³Ý·ÝáõÙ </t>
  </si>
  <si>
    <t>4851</t>
  </si>
  <si>
    <t>4861</t>
  </si>
  <si>
    <t xml:space="preserve"> -²ÛÉ Í³Ëë»ñ</t>
  </si>
  <si>
    <t>4891</t>
  </si>
  <si>
    <t>5111</t>
  </si>
  <si>
    <t>5112</t>
  </si>
  <si>
    <t>5113</t>
  </si>
  <si>
    <t xml:space="preserve"> -ä³Ñáõëï³ÛÇÝ ÙÇçáóÝ»ñ</t>
  </si>
  <si>
    <t>5121</t>
  </si>
  <si>
    <t>5122</t>
  </si>
  <si>
    <t>5129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</si>
  <si>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</si>
  <si>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</si>
  <si>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</si>
  <si>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</si>
  <si>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</si>
  <si>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</si>
  <si>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</si>
  <si>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</si>
  <si>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</si>
  <si>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</si>
  <si>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</si>
  <si>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</si>
  <si>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</si>
  <si>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</si>
  <si>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</si>
  <si>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</si>
  <si>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</si>
  <si>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</si>
  <si>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</si>
  <si>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</si>
  <si>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4511</t>
  </si>
  <si>
    <t>í³ñã³Ï³Ý µÛáõç»</t>
  </si>
  <si>
    <t>ýáÝ¹³ÛÇÝ µÛáõç»</t>
  </si>
  <si>
    <t>x</t>
  </si>
  <si>
    <t>1000</t>
  </si>
  <si>
    <t>1100</t>
  </si>
  <si>
    <t>1200</t>
  </si>
  <si>
    <t>(Ñ³½³ñ ¹ñ³Ùáí)</t>
  </si>
  <si>
    <t>Description</t>
  </si>
  <si>
    <t>ÊáõÙµ</t>
  </si>
  <si>
    <t>¸³ë</t>
  </si>
  <si>
    <t xml:space="preserve"> X</t>
  </si>
  <si>
    <t>X</t>
  </si>
  <si>
    <t>GENERAL PUBLIC SERVICES</t>
  </si>
  <si>
    <t>Executive and Legislative Organs, Financial and Fiscal Affairs, External Affairs</t>
  </si>
  <si>
    <t>Executive and legislative organs</t>
  </si>
  <si>
    <t xml:space="preserve">üÇÝ³Ýë³Ï³Ý ¨ Ñ³ñÏ³µÛáõç»ï³ÛÇÝ Ñ³ñ³µ»ñáõÃÛáõÝÝ»ñ </t>
  </si>
  <si>
    <t>Financial and fiscal affairs</t>
  </si>
  <si>
    <t>3.9 ²ÛÉ »Ï³ÙáõïÝ»ñ</t>
  </si>
  <si>
    <t xml:space="preserve">²ñï³ùÇÝ Ñ³ñ³µ»ñáõÃÛáõÝÝ»ñ </t>
  </si>
  <si>
    <t>External affairs</t>
  </si>
  <si>
    <t>²ñï³ùÇÝ ïÝï»ë³Ï³Ý û·ÝáõÃÛáõÝ</t>
  </si>
  <si>
    <t>Foreign Economic Aid</t>
  </si>
  <si>
    <t>Economic aid to developing countries and countries in transition</t>
  </si>
  <si>
    <t xml:space="preserve">ØÇç³½·³ÛÇÝ Ï³½Ù³Ï»ñåáõÃÛáõÝÝ»ñÇ ÙÇçáóáí ïñ³Ù³¹ñíáÕ ïÝï»ë³Ï³Ý û·ÝáõÃÛáõÝ </t>
  </si>
  <si>
    <t>Economic aid routed through international organizations</t>
  </si>
  <si>
    <t>ÀÝ¹Ñ³Ýáõñ µÝáõÛÃÇ Í³é³ÛáõÃÛáõÝÝ»ñ</t>
  </si>
  <si>
    <t>General Services</t>
  </si>
  <si>
    <t xml:space="preserve">²ßË³ï³Ï³½ÙÇ /Ï³¹ñ»ñÇ/ ·Íáí ÁÝ¹Ñ³Ýáõñ µÝáõÛÃÇ Í³é³ÛáõÃÛáõÝÝ»ñ </t>
  </si>
  <si>
    <t>General personnel services</t>
  </si>
  <si>
    <t xml:space="preserve">Ìñ³·ñÙ³Ý ¨ íÇ×³Ï³·ñ³Ï³Ý ÁÝ¹Ñ³Ýáõñ Í³é³ÛáõÃÛáõÝÝ»ñ </t>
  </si>
  <si>
    <t>Overall planning and statistical services</t>
  </si>
  <si>
    <t xml:space="preserve">ÀÝ¹Ñ³Ýáõñ µÝáõÛÃÇ ³ÛÉ Í³é³ÛáõÃÛáõÝÝ»ñ </t>
  </si>
  <si>
    <t>Other general services</t>
  </si>
  <si>
    <t>ÀÝ¹Ñ³Ýáõñ µÝáõÛÃÇ Ñ»ï³½áï³Ï³Ý ³ßË³ï³Ýù</t>
  </si>
  <si>
    <t>Basic Research</t>
  </si>
  <si>
    <t xml:space="preserve">ÀÝ¹Ñ³Ýáõñ µÝáõÛÃÇ Ñ»ï³½áï³Ï³Ý ³ßË³ï³Ýù </t>
  </si>
  <si>
    <t>Basic research</t>
  </si>
  <si>
    <t xml:space="preserve">ÀÝ¹Ñ³Ýáõñ µÝáõÛÃÇ Ñ³Ýñ³ÛÇÝ Í³é³ÛáõÃÛáõÝÝ»ñÇ ·Íáí Ñ»ï³½áï³Ï³Ý ¨ Ý³Ë³·Í³ÛÇÝ ³ßË³ï³ÝùÝ»ñ </t>
  </si>
  <si>
    <t>R&amp;D General Public Services</t>
  </si>
  <si>
    <t xml:space="preserve">ÀÝ¹Ñ³Ýáõñ µÝáõÛÃÇ Ñ³Ýñ³ÛÇÝ Í³é³ÛáõÃÛáõÝÝ»ñ ·Íáí Ñ»ï³½áï³Ï³Ý ¨ Ý³Ë³·Í³ÛÇÝ ³ßË³ï³ÝùÝ»ñ  </t>
  </si>
  <si>
    <t>R&amp;D General public services</t>
  </si>
  <si>
    <t>ÀÝ¹Ñ³Ýáõñ µÝáõÛÃÇ Ñ³Ýñ³ÛÇÝ Í³é³ÛáõÃÛáõÝÝ»ñ (³ÛÉ ¹³ë»ñÇÝ ãå³ïÏ³ÝáÕ)</t>
  </si>
  <si>
    <t>General Services Not Elsewhere Classified</t>
  </si>
  <si>
    <t xml:space="preserve">ÀÝ¹Ñ³Ýáõñ µÝáõÛÃÇ Ñ³Ýñ³ÛÇÝ Í³é³ÛáõÃÛáõÝÝ»ñ (³ÛÉ ¹³ë»ñÇÝ ãå³ïÏ³ÝáÕ) </t>
  </si>
  <si>
    <t>General services not elsewhere classified</t>
  </si>
  <si>
    <t>Î³é³í³ñáõÃÛ³Ý ï³ñµ»ñ Ù³Ï³ñ¹³ÏÝ»ñÇ ÙÇç¨ Çñ³Ï³Ý³óíáÕ ÁÝ¹Ñ³Ýáõñ µÝáõÛÃÇ ïñ³Ýëý»ñïÝ»ñ</t>
  </si>
  <si>
    <t>Transfers of a General Character Between Different Levels of Government</t>
  </si>
  <si>
    <t>Transfers of a general character between different levels of government</t>
  </si>
  <si>
    <t>DEFENSE</t>
  </si>
  <si>
    <t>è³½Ù³Ï³Ý å³ßïå³ÝáõÃÛáõÝ</t>
  </si>
  <si>
    <t>Military Defense</t>
  </si>
  <si>
    <t xml:space="preserve">è³½Ù³Ï³Ý å³ßïå³ÝáõÃÛáõÝ </t>
  </si>
  <si>
    <t>Military defense</t>
  </si>
  <si>
    <t>ø³Õ³ù³óÇ³Ï³Ý å³ßïå³ÝáõÃÛáõÝ</t>
  </si>
  <si>
    <t>Civil Defense</t>
  </si>
  <si>
    <t xml:space="preserve">ø³Õ³ù³óÇ³Ï³Ý å³ßïå³ÝáõÃÛáõÝ </t>
  </si>
  <si>
    <t>Civil defense</t>
  </si>
  <si>
    <t>²ñï³ùÇÝ é³½Ù³Ï³Ý û·ÝáõÃÛáõÝ</t>
  </si>
  <si>
    <t>Foreign Military Aid</t>
  </si>
  <si>
    <t xml:space="preserve">²ñï³ùÇÝ é³½Ù³Ï³Ý û·ÝáõÃÛáõÝ </t>
  </si>
  <si>
    <t>Foreign military aid</t>
  </si>
  <si>
    <t>Ð»ï³½áï³Ï³Ý ¨ Ý³Ë³·Í³ÛÇÝ ³ßË³ï³ÝùÝ»ñ å³ßïå³ÝáõÃÛ³Ý áÉáñïáõÙ</t>
  </si>
  <si>
    <t>R&amp;D Defense</t>
  </si>
  <si>
    <t>ä³ßïå³ÝáõÃÛáõÝ (³ÛÉ ¹³ë»ñÇÝ ãå³ïÏ³ÝáÕ)</t>
  </si>
  <si>
    <t>Defense Not Elsewhere Classified</t>
  </si>
  <si>
    <t>Defense not elsewhere classified</t>
  </si>
  <si>
    <t>PUBLIC ORDER AND SAFETY</t>
  </si>
  <si>
    <t>àëïÇÏ³ÝáõÃÛáõÝ</t>
  </si>
  <si>
    <t>Police Services</t>
  </si>
  <si>
    <t>Police services</t>
  </si>
  <si>
    <t>Fire Protection Services</t>
  </si>
  <si>
    <t>Fire protection services</t>
  </si>
  <si>
    <t>Law Courts</t>
  </si>
  <si>
    <t xml:space="preserve">¸³ï³ñ³ÝÝ»ñ </t>
  </si>
  <si>
    <t>Law courts</t>
  </si>
  <si>
    <t>Î³É³Ý³í³Ûñ»ñ</t>
  </si>
  <si>
    <t>Prisons</t>
  </si>
  <si>
    <t xml:space="preserve">Î³É³Ý³í³Ûñ»ñ </t>
  </si>
  <si>
    <t>R&amp;D Public Order and Safety</t>
  </si>
  <si>
    <t>R&amp;D Public order and safety</t>
  </si>
  <si>
    <t>Public Order and Safety Not Elsewhere Classified</t>
  </si>
  <si>
    <t>Public order and safety not elsewhere classified</t>
  </si>
  <si>
    <t>ECONOMIC AFFAIRS</t>
  </si>
  <si>
    <t>ÀÝ¹Ñ³Ýáõñ µÝáõÛÃÇ ïÝï»ë³Ï³Ý, ³é¨ïñ³ÛÇÝ ¨ ³ßË³ï³ÝùÇ ·Íáí Ñ³ñ³µ»ñáõÃÛáõÝÝ»ñ</t>
  </si>
  <si>
    <t>General Economic, Commercial and Labor Affairs</t>
  </si>
  <si>
    <t xml:space="preserve">ÀÝ¹Ñ³Ýáõñ µÝáõÛÃÇ ïÝï»ë³Ï³Ý ¨ ³é¨ïñ³ÛÇÝ Ñ³ñ³µ»ñáõÃÛáõÝÝ»ñ </t>
  </si>
  <si>
    <t>General economic and commercial affairs</t>
  </si>
  <si>
    <t xml:space="preserve">²ßË³ï³ÝùÇ Ñ»ï Ï³åí³Í ÁÝ¹Ñ³Ýáõñ µÝáõÛÃÇ Ñ³ñ³µ»ñáõÃÛáõÝÝ»ñ </t>
  </si>
  <si>
    <t>General labor affairs</t>
  </si>
  <si>
    <t>¶ÛáõÕ³ïÝï»ëáõÃÛáõÝ, ³Ýï³é³ÛÇÝ ïÝï»ëáõÃÛáõÝ, ÓÏÝáñëáõÃÛáõÝ ¨ áñëáñ¹áõÃÛáõÝ</t>
  </si>
  <si>
    <t>Agriculture, Forestry, Fishing and Hunting</t>
  </si>
  <si>
    <t xml:space="preserve">¶ÛáõÕ³ïÝï»ëáõÃÛáõÝ </t>
  </si>
  <si>
    <t>Agriculture</t>
  </si>
  <si>
    <t xml:space="preserve">²Ýï³é³ÛÇÝ ïÝï»ëáõÃÛáõÝ </t>
  </si>
  <si>
    <t>Forestry</t>
  </si>
  <si>
    <t>ÒÏÝáñëáõÃÛáõÝ ¨ áñëáñ¹áõÃÛáõÝ</t>
  </si>
  <si>
    <t>Fishing and hunting</t>
  </si>
  <si>
    <t>îñ³Ýëåáñï</t>
  </si>
  <si>
    <t>Transport</t>
  </si>
  <si>
    <t xml:space="preserve">×³Ý³å³ñÑ³ÛÇÝ ïñ³Ýëåáñï </t>
  </si>
  <si>
    <t>Road transport</t>
  </si>
  <si>
    <t>1.1 ¶áõÛù³ÛÇÝ Ñ³ñÏ»ñ ³Ýß³ñÅ ·áõÛùÇó                                    (ïáÕ 1111+ ïáÕ 1112)</t>
  </si>
  <si>
    <t>ÀÝ¹³Ù»ÝÁ ×ßïí³Í (ë.5+ë.6)</t>
  </si>
  <si>
    <r>
      <t xml:space="preserve">ÀÜ¸²ØºÜÀ  ºÎ²ØàôîÜºð                          </t>
    </r>
    <r>
      <rPr>
        <sz val="10"/>
        <rFont val="Arial Armenian"/>
        <family val="2"/>
      </rPr>
      <t>(ïáÕ 1100 + ïáÕ 1200+ïáÕ 1300)</t>
    </r>
  </si>
  <si>
    <t>(ïáÕ 1310 + ïáÕ 1320 + ïáÕ 1330 + ïáÕ 1340 + ïáÕ 1350 + ïáÕ 1360 + ïáÕ 1370 + ïáÕ 1380+ ïáÕ 1390)</t>
  </si>
  <si>
    <t>´³ÅÝ»ïÇñ³Ï³Ý ÁÝÏ»ñáõÃÛáõÝÝ»ñáõÙ Ñ³Ù³ÛÝùÇ Ù³ëÝ³ÏóáõÃÛ³Ý ¹ÇÙ³ó Ñ³Ù³ÛÝùÇ µÛáõç» Ùáõïù³·ñíáÕ ß³Ñ³µ³ÅÇÝÝ»ñ</t>
  </si>
  <si>
    <t xml:space="preserve">Ð³Ù³ÛÝùÇ ë»÷³Ï³ÝáõÃÛáõÝ Ñ³Ù³ñíáÕ ÑáÕ»ñÇ í³ñÓ³í×³ñÝ»ñ </t>
  </si>
  <si>
    <t xml:space="preserve">Ð³Ù³ÛÝùÇ í³ñã³Ï³Ý ï³ñ³ÍùáõÙ ·ïÝíáÕ å»ï³Ï³Ý ë»÷³Ï³ÝáõÃÛáõÝ Ñ³Ù³ñíáÕ ÑáÕ»ñÇ í³ñÓ³í×³ñÝ»ñ </t>
  </si>
  <si>
    <t>(ïáÕ 1351 + ïáÕ 1352)</t>
  </si>
  <si>
    <t>úñ»Ýùáí ¨ Çñ³í³Ï³Ý ³ÛÉ ³Ïï»ñáí ë³ÑÙ³Ýí³Í` Ñ³Ù³ÛÝùÇ µÛáõç» Ùáõïù³·ñÙ³Ý »ÝÃ³Ï³ ³ÛÉ »Ï³ÙáõïÝ»ñ</t>
  </si>
  <si>
    <t>ENVIRONMENTAL PROTECTION</t>
  </si>
  <si>
    <t>²Õµ³Ñ³ÝáõÙ</t>
  </si>
  <si>
    <t>Waste Management</t>
  </si>
  <si>
    <t>Waste management</t>
  </si>
  <si>
    <t>Þñç³Ï³ ÙÇç³í³ÛñÇ å³ßïå³ÝáõÃÛáõÝ (³ÛÉ ¹³ë»ñÇÝ ãå³ïÏ³ÝáÕ)</t>
  </si>
  <si>
    <t>Environmental Protection Not Elsewhere Classified</t>
  </si>
  <si>
    <t>Environmental protection not elsewhere classified</t>
  </si>
  <si>
    <t>HOUSING AND COMMUNITY AMENITIES</t>
  </si>
  <si>
    <t>æñ³Ù³ï³Ï³ñ³ñáõÙ</t>
  </si>
  <si>
    <t>Water Supply</t>
  </si>
  <si>
    <t xml:space="preserve">æñ³Ù³ï³Ï³ñ³ñáõÙ </t>
  </si>
  <si>
    <t>Water supply</t>
  </si>
  <si>
    <t>öáÕáóÝ»ñÇ Éáõë³íáñáõÙ</t>
  </si>
  <si>
    <t>Street Lighting</t>
  </si>
  <si>
    <t xml:space="preserve">öáÕáóÝ»ñÇ Éáõë³íáñáõÙ </t>
  </si>
  <si>
    <t>Street lighting</t>
  </si>
  <si>
    <t>1334</t>
  </si>
  <si>
    <r>
      <t xml:space="preserve">1.1. ÐÆØÜ²Î²Ü ØÆæàòÜºð                                 </t>
    </r>
    <r>
      <rPr>
        <sz val="8"/>
        <color indexed="8"/>
        <rFont val="Arial Armenian"/>
        <family val="2"/>
      </rPr>
      <t>(ïáÕ5110+ïáÕ5120+ïáÕ5130)</t>
    </r>
  </si>
  <si>
    <r>
      <t xml:space="preserve">´. àâ üÆÜ²Üê²Î²Ü ²ÎîÆìÜºðÆ ¶Ìàì Ì²Êêºð                     </t>
    </r>
    <r>
      <rPr>
        <sz val="10"/>
        <color indexed="8"/>
        <rFont val="Arial Armenian"/>
        <family val="2"/>
      </rPr>
      <t>(ïáÕ5100+ïáÕ5200+ïáÕ5300+ïáÕ5400)</t>
    </r>
  </si>
  <si>
    <r>
      <t xml:space="preserve">².   ÀÜÂ²òÆÎ  Ì²Êêºðª                </t>
    </r>
    <r>
      <rPr>
        <sz val="10"/>
        <rFont val="Arial Armenian"/>
        <family val="2"/>
      </rPr>
      <t xml:space="preserve">(ïáÕ4100+ïáÕ4200+ïáÕ4300+ïáÕ4400+ïáÕ4500+ ïáÕ4600+ïáÕ4700)    </t>
    </r>
    <r>
      <rPr>
        <b/>
        <sz val="10"/>
        <rFont val="Arial Armenian"/>
        <family val="2"/>
      </rPr>
      <t xml:space="preserve">   </t>
    </r>
    <r>
      <rPr>
        <b/>
        <sz val="12"/>
        <rFont val="Arial Armenian"/>
        <family val="2"/>
      </rPr>
      <t xml:space="preserve">                                                                                                                </t>
    </r>
  </si>
  <si>
    <r>
      <t xml:space="preserve">           </t>
    </r>
    <r>
      <rPr>
        <b/>
        <sz val="12"/>
        <rFont val="Arial Armenian"/>
        <family val="2"/>
      </rPr>
      <t xml:space="preserve">  ÀÜ¸²ØºÜÀ</t>
    </r>
    <r>
      <rPr>
        <b/>
        <sz val="11"/>
        <rFont val="Arial Armenian"/>
        <family val="2"/>
      </rPr>
      <t xml:space="preserve">   </t>
    </r>
    <r>
      <rPr>
        <b/>
        <sz val="12"/>
        <rFont val="Arial Armenian"/>
        <family val="2"/>
      </rPr>
      <t xml:space="preserve"> Ì²Êêºð              </t>
    </r>
    <r>
      <rPr>
        <b/>
        <sz val="11"/>
        <rFont val="Arial Armenian"/>
        <family val="2"/>
      </rPr>
      <t xml:space="preserve"> </t>
    </r>
    <r>
      <rPr>
        <sz val="8"/>
        <rFont val="Arial Armenian"/>
        <family val="2"/>
      </rPr>
      <t>(ïáÕ4050+ïáÕ5000+ïáÕ 6000)</t>
    </r>
  </si>
  <si>
    <t>´Ý³Ï³ñ³Ý³ÛÇÝ ßÇÝ³ñ³ñáõÃÛ³Ý ¨ ÏáÙáõÝ³É Í³é³ÛáõÃÛáõÝÝ»ñ (³ÛÉ ¹³ë»ñÇÝ ãå³ïÏ³ÝáÕ)</t>
  </si>
  <si>
    <t>Housing and Community Amenities Not Elsewhere Classified</t>
  </si>
  <si>
    <t>Housing and community amenities not elsewhere classified</t>
  </si>
  <si>
    <t>(ïáÕ 1391 + ïáÕ 1392 + ïáÕ 1393)</t>
  </si>
  <si>
    <t>RECREATION, CULTURE and RELIGION</t>
  </si>
  <si>
    <t>Ð³Ý·ëïÇ ¨ ëåáñïÇ Í³é³ÛáõÃÛáõÝÝ»ñ</t>
  </si>
  <si>
    <t>Recreational and Sporting Services</t>
  </si>
  <si>
    <t>Recreational and sporting services</t>
  </si>
  <si>
    <t>Øß³ÏáõÃ³ÛÇÝ Í³é³ÛáõÃÛáõÝÝ»ñ</t>
  </si>
  <si>
    <t>Cultural Services</t>
  </si>
  <si>
    <t>Cultural services</t>
  </si>
  <si>
    <t>Religious and Other Community Services</t>
  </si>
  <si>
    <t>Religious and other community services</t>
  </si>
  <si>
    <t>ºÏ³Ùï³ï»ë³ÏÝ»ñÁ</t>
  </si>
  <si>
    <t xml:space="preserve">³Û¹ ÃíáõÙª </t>
  </si>
  <si>
    <t>1. Ð²ðÎºð ºì îàôðøºð</t>
  </si>
  <si>
    <t xml:space="preserve">³Û¹ ÃíáõÙ`  </t>
  </si>
  <si>
    <t>¶áõÛù³Ñ³ñÏ Ñ³Ù³ÛÝùÝ»ñÇ í³ñã³Ï³Ý ï³ñ³ÍùÝ»ñáõÙ ·ïÝíáÕ ß»Ýù»ñÇ ¨ ßÇÝáõÃÛáõÝÝ»ñÇ Ñ³Ù³ñ</t>
  </si>
  <si>
    <t>ÐáÕÇ Ñ³ñÏ Ñ³Ù³ÛÝùÝ»ñÇ í³ñã³Ï³Ý ï³ñ³ÍùÝ»ñáõÙ ·ïÝíáÕ ÑáÕÇ Ñ³Ù³ñ</t>
  </si>
  <si>
    <t xml:space="preserve"> 1.2 ¶áõÛù³ÛÇÝ Ñ³ñÏ»ñ ³ÛÉ ·áõÛùÇó</t>
  </si>
  <si>
    <t>¶áõÛù³Ñ³ñÏ ÷áË³¹ñ³ÙÇçáóÝ»ñÇ Ñ³Ù³ñ</t>
  </si>
  <si>
    <t>1.3 ²åñ³ÝùÝ»ñÇ û·ï³·áñÍÙ³Ý Ï³Ù ·áñÍáõÝ»áõÃÛ³Ý Çñ³Ï³Ý³óÙ³Ý ÃáõÛÉïíáõÃÛ³Ý í×³ñÝ»ñ</t>
  </si>
  <si>
    <t>î»Õ³Ï³Ý ïáõñù»ñ</t>
  </si>
  <si>
    <t>´Ûáõç»ï³ÛÇÝ Í³Ëë»ñÇ ·áñÍ³é³Ï³Ý ¹³ë³Ï³ñ·Ù³Ý µ³ÅÇÝÝ»ñÇ, ËÙµ»ñÇ ¨ ¹³ë»ñÇ, ÇÝãå»ë Ý³¨ µÛáõç»ï³ÛÇÝ Í³Ëë»ñÇ ïÝï»ë³·Çï³Ï³Ý ¹³ë³Ï³ñ·Ù³Ý Ñá¹í³ÍÝ»ñÇ ³Ýí³ÝáõÙÝ»ñÁ</t>
  </si>
  <si>
    <t>») Ð³Ù³ÛÝùÇ ï³ñ³ÍùáõÙ µ³óûÃÛ³ í³×³éù Ï³½Ù³Ï»ñå»Éáõ ÃáõÛÉïíáõÃÛ³Ý Ñ³Ù³ñ</t>
  </si>
  <si>
    <t>2. ä²ÞîàÜ²Î²Ü ¸ð²Ø²ÞÜàðÐÜºð</t>
  </si>
  <si>
    <t>(ïáÕ 1110 + ïáÕ 1120 + ïáÕ 1130 + ïáÕ 1150 + ïáÕ 1160)</t>
  </si>
  <si>
    <t>2.5 ÀÝÃ³óÇÏ Ý»ñùÇÝ å³ßïáÝ³Ï³Ý ¹ñ³Ù³ßÝáñÑÝ»ñ` ëï³óí³Í Ï³é³í³ñÙ³Ý ³ÛÉ Ù³Ï³ñ¹³ÏÝ»ñÇó</t>
  </si>
  <si>
    <t>³) ä»ï³Ï³Ý µÛáõç»Çó ýÇÝ³Ýë³Ï³Ý Ñ³Ù³Ñ³ñÃ»óÙ³Ý ëÏ½µáõÝùáí ïñ³Ù³¹ñíáÕ ¹áï³óÇ³Ý»ñ</t>
  </si>
  <si>
    <t>3.3 ¶áõÛùÇ í³ñÓ³Ï³ÉáõÃÛáõÝÇó »Ï³ÙáõïÝ»ñ</t>
  </si>
  <si>
    <t xml:space="preserve">Ð³Ù³ÛÝùÇ í³ñã³Ï³Ý ï³ñ³ÍùáõÙ ·ïÝíáÕ å»ïáõÃÛ³Ý ¨ Ñ³Ù³ÛÝùÇ ë»÷³Ï³ÝáõÃÛ³ÝÁ å³ïÏ³ÝáÕ ÑáÕ³Ù³ë»ñÇ Ï³éáõó³å³ïÙ³Ý Çñ³íáõÝùÇ ¹ÇÙ³ó ·³ÝÓíáÕ í³ñÓ³í×³ñÝ»ñ </t>
  </si>
  <si>
    <t>²ÛÉ ·áõÛùÇ í³ñÓ³Ï³ÉáõÃÛáõÝÇó Ùáõïù»ñ</t>
  </si>
  <si>
    <t>3.5 ì³ñã³Ï³Ý ·³ÝÓáõÙÝ»ñ</t>
  </si>
  <si>
    <t>î»Õ³Ï³Ý í×³ñÝ»ñ</t>
  </si>
  <si>
    <t xml:space="preserve">Ð³Ù³ÛÝùÇ í³ñã³Ï³Ý ï³ñ³ÍùáõÙ ÇÝùÝ³Ï³Ù Ï³éáõóí³Í ß»Ýù»ñÇ, ßÇÝáõÃÛáõÝÝ»ñÇ ûñÇÝ³Ï³Ý³óÙ³Ý Ñ³Ù³ñ í×³ñÝ»ñ </t>
  </si>
  <si>
    <t xml:space="preserve">Ð³Ù³ÛÝùÇ ·áõÛùÇÝ å³ï×³é³Í íÝ³ëÝ»ñÇ ÷áËÑ³ïáõóáõÙÇó Ùáõïù»ñ </t>
  </si>
  <si>
    <t>ì³ñã³Ï³Ý µÛáõç»Ç å³Ñáõëï³ÛÇÝ ýáÝ¹Çó ýáÝ¹³ÛÇÝ µÛáõç» Ï³ï³ñíáÕ Ñ³ïÏ³óáõÙÝ»ñÇó Ùáõïù»ñ</t>
  </si>
  <si>
    <t>Ð²Ø²ÚÜøÆ ´ÚàôæºÆ ºÎ²ØàôîÜºðÀ</t>
  </si>
  <si>
    <t>1111</t>
  </si>
  <si>
    <t>1112</t>
  </si>
  <si>
    <t>1121</t>
  </si>
  <si>
    <t>1131</t>
  </si>
  <si>
    <t>1137</t>
  </si>
  <si>
    <t>1138</t>
  </si>
  <si>
    <t>1139</t>
  </si>
  <si>
    <t>(ïáÕ 1210 + ïáÕ 1220 + ïáÕ 1230 + ïáÕ 1240 + ïáÕ 1250 + ïáÕ 1260)</t>
  </si>
  <si>
    <t>1250</t>
  </si>
  <si>
    <t>1251</t>
  </si>
  <si>
    <t>1321</t>
  </si>
  <si>
    <t>1330</t>
  </si>
  <si>
    <t>(ïáÕ 1331 + ïáÕ 1332 + ïáÕ 1333 + 1334)</t>
  </si>
  <si>
    <t>1331</t>
  </si>
  <si>
    <t>1332</t>
  </si>
  <si>
    <t>1333</t>
  </si>
  <si>
    <t>1350</t>
  </si>
  <si>
    <t>1351</t>
  </si>
  <si>
    <t>1352</t>
  </si>
  <si>
    <t>EDUCATION</t>
  </si>
  <si>
    <t>Pre-primary and Primary Education</t>
  </si>
  <si>
    <t xml:space="preserve">Ü³Ë³¹åñáó³Ï³Ý ÏñÃáõÃÛáõÝ </t>
  </si>
  <si>
    <t>Pre-primary education</t>
  </si>
  <si>
    <t>Primary education</t>
  </si>
  <si>
    <t>SOCIAL PROTECTION</t>
  </si>
  <si>
    <t>4729</t>
  </si>
  <si>
    <r>
      <t xml:space="preserve">ÜìÆð²îìàôÂÚàôÜÜºð àâ Î²è²ì²ð²Î²Ü (Ð²ê²ð²Î²Î²Ü) Î²¼Ø²ÎºðäàôÂÚàôÜÜºðÆÜ </t>
    </r>
    <r>
      <rPr>
        <sz val="8"/>
        <rFont val="Arial Armenian"/>
        <family val="2"/>
      </rPr>
      <t xml:space="preserve"> </t>
    </r>
  </si>
  <si>
    <t>-å³ñï³¹Çñ í×³ñÝ»ñ</t>
  </si>
  <si>
    <r>
      <t xml:space="preserve">-ÜìÆð²îìàôÂÚàôÜÜºð àâ Î²è²ì²ð²Î²Ü (Ð²ê²ð²Î²Î²Ü) Î²¼Ø²ÎºðäàôÂÚàôÜÜºðÆÜ </t>
    </r>
    <r>
      <rPr>
        <sz val="8"/>
        <rFont val="Arial Armenian"/>
        <family val="2"/>
      </rPr>
      <t xml:space="preserve"> </t>
    </r>
  </si>
  <si>
    <t>Ö³Ý³å³ñÑ³ÛÇÝ ïñ³Ýëåáñï</t>
  </si>
  <si>
    <t>.</t>
  </si>
  <si>
    <t xml:space="preserve"> -Հատուկ նպատակային  ÝÛáõÃ»ñ</t>
  </si>
  <si>
    <t>Ընդանուր բնույթի այլ ծառայություններ</t>
  </si>
  <si>
    <r>
      <t xml:space="preserve"> -</t>
    </r>
    <r>
      <rPr>
        <sz val="9"/>
        <rFont val="Arial Armenian"/>
        <family val="2"/>
      </rPr>
      <t>¾Ý»ñ·»ïÇÏ  Í³é³ÛáõÃÛáõÝÝ»ñ</t>
    </r>
  </si>
  <si>
    <t xml:space="preserve"> - ²ÛÉ ÁÝÃ³óÇÏ ¹ñ³Ù³ßÝáñÑÝ»ñ</t>
  </si>
  <si>
    <t>65528,7</t>
  </si>
  <si>
    <t>-մասնագիտական ծառայություններ</t>
  </si>
  <si>
    <t>հատուկ նպատակային նյութեր</t>
  </si>
  <si>
    <t>Կապիտալ Վերանորոգում</t>
  </si>
  <si>
    <t>վարչական սարքավորումներ</t>
  </si>
  <si>
    <t>-Գրասենյակային ապրանքներ և հագուստ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</si>
</sst>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"/>
    <numFmt numFmtId="165" formatCode="000"/>
    <numFmt numFmtId="166" formatCode="0.0"/>
    <numFmt numFmtId="167" formatCode="000.0"/>
  </numFmts>
  <fonts count="45" x14ac:knownFonts="1">
    <font>
      <sz val="10"/>
      <name val="Arial"/>
    </font>
    <font>
      <sz val="10"/>
      <name val="Arial Armenian"/>
      <family val="2"/>
    </font>
    <font>
      <b/>
      <sz val="10"/>
      <name val="Arial Armenian"/>
      <family val="2"/>
    </font>
    <font>
      <b/>
      <sz val="12"/>
      <name val="Arial Armenian"/>
      <family val="2"/>
    </font>
    <font>
      <sz val="8"/>
      <name val="Arial Armenian"/>
      <family val="2"/>
    </font>
    <font>
      <sz val="8"/>
      <name val="Arial"/>
      <family val="2"/>
      <charset val="204"/>
    </font>
    <font>
      <b/>
      <sz val="11"/>
      <name val="Arial Armenian"/>
      <family val="2"/>
    </font>
    <font>
      <b/>
      <sz val="8"/>
      <name val="Arial Armenian"/>
      <family val="2"/>
    </font>
    <font>
      <b/>
      <i/>
      <sz val="10"/>
      <name val="Arial Armenian"/>
      <family val="2"/>
    </font>
    <font>
      <b/>
      <i/>
      <sz val="8"/>
      <name val="Arial Armenian"/>
      <family val="2"/>
    </font>
    <font>
      <i/>
      <sz val="10"/>
      <name val="Arial Armenian"/>
      <family val="2"/>
    </font>
    <font>
      <sz val="10"/>
      <color indexed="8"/>
      <name val="Arial Armenian"/>
      <family val="2"/>
    </font>
    <font>
      <sz val="9"/>
      <name val="Arial Armenian"/>
      <family val="2"/>
    </font>
    <font>
      <b/>
      <i/>
      <sz val="9"/>
      <name val="Arial Armenian"/>
      <family val="2"/>
    </font>
    <font>
      <sz val="12"/>
      <name val="Arial Armenian"/>
      <family val="2"/>
    </font>
    <font>
      <sz val="11"/>
      <name val="Arial Armenian"/>
      <family val="2"/>
    </font>
    <font>
      <b/>
      <i/>
      <sz val="11"/>
      <name val="Arial Armenian"/>
      <family val="2"/>
    </font>
    <font>
      <b/>
      <sz val="9"/>
      <name val="Arial Armenian"/>
      <family val="2"/>
    </font>
    <font>
      <b/>
      <i/>
      <sz val="12"/>
      <name val="Arial Armenian"/>
      <family val="2"/>
    </font>
    <font>
      <i/>
      <sz val="11"/>
      <name val="Arial Armenian"/>
      <family val="2"/>
    </font>
    <font>
      <b/>
      <sz val="10"/>
      <name val="Arial"/>
      <family val="2"/>
      <charset val="204"/>
    </font>
    <font>
      <b/>
      <sz val="9"/>
      <color indexed="8"/>
      <name val="Arial Armenian"/>
      <family val="2"/>
    </font>
    <font>
      <i/>
      <sz val="9"/>
      <name val="Arial Armenian"/>
      <family val="2"/>
    </font>
    <font>
      <b/>
      <i/>
      <sz val="9"/>
      <color indexed="8"/>
      <name val="Arial Armenian"/>
      <family val="2"/>
    </font>
    <font>
      <sz val="9"/>
      <color indexed="8"/>
      <name val="Arial Armenian"/>
      <family val="2"/>
    </font>
    <font>
      <i/>
      <sz val="9"/>
      <color indexed="8"/>
      <name val="Arial Armenian"/>
      <family val="2"/>
    </font>
    <font>
      <sz val="9"/>
      <name val="Arial"/>
      <family val="2"/>
      <charset val="204"/>
    </font>
    <font>
      <sz val="8"/>
      <color indexed="8"/>
      <name val="Arial Armenian"/>
      <family val="2"/>
    </font>
    <font>
      <sz val="10"/>
      <color indexed="10"/>
      <name val="Arial Armenian"/>
      <family val="2"/>
    </font>
    <font>
      <b/>
      <sz val="12"/>
      <name val="Arial"/>
      <family val="2"/>
      <charset val="204"/>
    </font>
    <font>
      <sz val="8"/>
      <color indexed="10"/>
      <name val="Arial Armenian"/>
      <family val="2"/>
    </font>
    <font>
      <b/>
      <sz val="8"/>
      <color indexed="8"/>
      <name val="Arial Armenian"/>
      <family val="2"/>
    </font>
    <font>
      <b/>
      <u/>
      <sz val="14"/>
      <name val="Arial Armenian"/>
      <family val="2"/>
    </font>
    <font>
      <sz val="10"/>
      <name val="Arial"/>
      <family val="2"/>
      <charset val="204"/>
    </font>
    <font>
      <b/>
      <sz val="14"/>
      <name val="Arial Armenian"/>
      <family val="2"/>
    </font>
    <font>
      <sz val="12"/>
      <name val="Arial"/>
      <family val="2"/>
      <charset val="204"/>
    </font>
    <font>
      <b/>
      <sz val="10.5"/>
      <name val="Arial Armenian"/>
      <family val="2"/>
    </font>
    <font>
      <b/>
      <sz val="12"/>
      <color indexed="8"/>
      <name val="Arial Armenian"/>
      <family val="2"/>
    </font>
    <font>
      <b/>
      <sz val="10"/>
      <color indexed="8"/>
      <name val="Arial Armenian"/>
      <family val="2"/>
    </font>
    <font>
      <i/>
      <sz val="12"/>
      <name val="Arial Armenian"/>
      <family val="2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1"/>
      <name val="Arial"/>
      <family val="2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1" fillId="0" borderId="0" xfId="0" applyFont="1" applyBorder="1"/>
    <xf numFmtId="0" fontId="4" fillId="0" borderId="0" xfId="0" applyFont="1" applyFill="1" applyBorder="1"/>
    <xf numFmtId="164" fontId="12" fillId="0" borderId="0" xfId="0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14" fillId="0" borderId="0" xfId="0" applyFont="1" applyFill="1" applyBorder="1"/>
    <xf numFmtId="164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vertical="top" wrapText="1"/>
    </xf>
    <xf numFmtId="0" fontId="16" fillId="0" borderId="2" xfId="0" applyNumberFormat="1" applyFont="1" applyFill="1" applyBorder="1" applyAlignment="1">
      <alignment horizontal="left" vertical="top" wrapText="1" readingOrder="1"/>
    </xf>
    <xf numFmtId="0" fontId="18" fillId="0" borderId="0" xfId="0" applyFont="1" applyFill="1" applyBorder="1"/>
    <xf numFmtId="165" fontId="15" fillId="0" borderId="2" xfId="0" applyNumberFormat="1" applyFont="1" applyFill="1" applyBorder="1" applyAlignment="1">
      <alignment vertical="top" wrapText="1"/>
    </xf>
    <xf numFmtId="0" fontId="16" fillId="0" borderId="2" xfId="0" applyNumberFormat="1" applyFont="1" applyFill="1" applyBorder="1" applyAlignment="1">
      <alignment horizontal="justify" vertical="top" wrapText="1" readingOrder="1"/>
    </xf>
    <xf numFmtId="165" fontId="16" fillId="0" borderId="2" xfId="0" applyNumberFormat="1" applyFont="1" applyFill="1" applyBorder="1" applyAlignment="1">
      <alignment vertical="top" wrapText="1"/>
    </xf>
    <xf numFmtId="0" fontId="15" fillId="0" borderId="2" xfId="0" applyFont="1" applyFill="1" applyBorder="1" applyAlignment="1">
      <alignment vertical="top" wrapText="1"/>
    </xf>
    <xf numFmtId="0" fontId="16" fillId="0" borderId="2" xfId="0" applyFont="1" applyFill="1" applyBorder="1" applyAlignment="1">
      <alignment vertical="top" wrapText="1"/>
    </xf>
    <xf numFmtId="0" fontId="19" fillId="0" borderId="2" xfId="0" applyNumberFormat="1" applyFont="1" applyFill="1" applyBorder="1" applyAlignment="1">
      <alignment horizontal="left" vertical="top" wrapText="1" readingOrder="1"/>
    </xf>
    <xf numFmtId="0" fontId="15" fillId="0" borderId="0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vertical="top" wrapText="1"/>
    </xf>
    <xf numFmtId="0" fontId="7" fillId="2" borderId="6" xfId="0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Border="1"/>
    <xf numFmtId="0" fontId="20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wrapText="1"/>
    </xf>
    <xf numFmtId="0" fontId="6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top"/>
    </xf>
    <xf numFmtId="49" fontId="4" fillId="0" borderId="0" xfId="0" applyNumberFormat="1" applyFont="1" applyFill="1" applyBorder="1" applyAlignment="1">
      <alignment horizontal="center" vertical="top"/>
    </xf>
    <xf numFmtId="165" fontId="9" fillId="0" borderId="0" xfId="0" applyNumberFormat="1" applyFont="1" applyFill="1" applyBorder="1" applyAlignment="1">
      <alignment horizontal="center" vertical="top"/>
    </xf>
    <xf numFmtId="165" fontId="4" fillId="0" borderId="0" xfId="0" applyNumberFormat="1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26" fillId="0" borderId="0" xfId="0" applyFont="1"/>
    <xf numFmtId="49" fontId="12" fillId="2" borderId="0" xfId="0" applyNumberFormat="1" applyFont="1" applyFill="1" applyBorder="1" applyAlignment="1">
      <alignment horizontal="center"/>
    </xf>
    <xf numFmtId="49" fontId="12" fillId="2" borderId="0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Border="1" applyAlignment="1">
      <alignment horizontal="center" vertical="top"/>
    </xf>
    <xf numFmtId="49" fontId="13" fillId="2" borderId="0" xfId="0" applyNumberFormat="1" applyFont="1" applyFill="1" applyBorder="1" applyAlignment="1">
      <alignment horizontal="center"/>
    </xf>
    <xf numFmtId="49" fontId="12" fillId="2" borderId="0" xfId="0" applyNumberFormat="1" applyFont="1" applyFill="1" applyBorder="1" applyAlignment="1">
      <alignment horizontal="center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center" vertical="top" wrapText="1"/>
    </xf>
    <xf numFmtId="49" fontId="13" fillId="2" borderId="0" xfId="0" applyNumberFormat="1" applyFont="1" applyFill="1" applyBorder="1" applyAlignment="1">
      <alignment horizontal="center" vertical="top" wrapText="1"/>
    </xf>
    <xf numFmtId="49" fontId="13" fillId="2" borderId="0" xfId="0" applyNumberFormat="1" applyFont="1" applyFill="1" applyBorder="1" applyAlignment="1">
      <alignment horizontal="center" vertical="top"/>
    </xf>
    <xf numFmtId="0" fontId="26" fillId="0" borderId="0" xfId="0" applyFont="1" applyBorder="1"/>
    <xf numFmtId="0" fontId="12" fillId="0" borderId="0" xfId="0" applyFont="1"/>
    <xf numFmtId="0" fontId="1" fillId="0" borderId="0" xfId="0" applyFont="1" applyFill="1" applyBorder="1"/>
    <xf numFmtId="0" fontId="28" fillId="0" borderId="0" xfId="0" applyFont="1"/>
    <xf numFmtId="164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center" wrapText="1"/>
    </xf>
    <xf numFmtId="0" fontId="12" fillId="0" borderId="0" xfId="0" applyFont="1" applyBorder="1"/>
    <xf numFmtId="49" fontId="2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11" xfId="0" applyFont="1" applyBorder="1"/>
    <xf numFmtId="0" fontId="1" fillId="0" borderId="16" xfId="0" applyFont="1" applyBorder="1"/>
    <xf numFmtId="0" fontId="7" fillId="0" borderId="19" xfId="0" applyNumberFormat="1" applyFont="1" applyFill="1" applyBorder="1" applyAlignment="1">
      <alignment horizontal="center" vertical="center"/>
    </xf>
    <xf numFmtId="0" fontId="7" fillId="0" borderId="20" xfId="0" applyNumberFormat="1" applyFont="1" applyFill="1" applyBorder="1" applyAlignment="1">
      <alignment horizontal="center" vertical="center"/>
    </xf>
    <xf numFmtId="0" fontId="4" fillId="0" borderId="20" xfId="0" applyNumberFormat="1" applyFont="1" applyFill="1" applyBorder="1" applyAlignment="1">
      <alignment horizontal="center" vertical="center"/>
    </xf>
    <xf numFmtId="0" fontId="4" fillId="0" borderId="21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top"/>
    </xf>
    <xf numFmtId="0" fontId="12" fillId="0" borderId="16" xfId="0" applyNumberFormat="1" applyFont="1" applyFill="1" applyBorder="1" applyAlignment="1">
      <alignment horizontal="left" vertical="top" wrapText="1" readingOrder="1"/>
    </xf>
    <xf numFmtId="0" fontId="13" fillId="0" borderId="16" xfId="0" applyNumberFormat="1" applyFont="1" applyFill="1" applyBorder="1" applyAlignment="1">
      <alignment horizontal="left" vertical="top" wrapText="1" readingOrder="1"/>
    </xf>
    <xf numFmtId="0" fontId="12" fillId="0" borderId="16" xfId="0" applyNumberFormat="1" applyFont="1" applyFill="1" applyBorder="1" applyAlignment="1">
      <alignment vertical="center" wrapText="1" readingOrder="1"/>
    </xf>
    <xf numFmtId="0" fontId="13" fillId="0" borderId="16" xfId="0" applyFont="1" applyFill="1" applyBorder="1" applyAlignment="1">
      <alignment horizontal="left" vertical="top" wrapText="1"/>
    </xf>
    <xf numFmtId="0" fontId="12" fillId="0" borderId="22" xfId="0" applyNumberFormat="1" applyFont="1" applyFill="1" applyBorder="1" applyAlignment="1">
      <alignment horizontal="left" vertical="top" wrapText="1" readingOrder="1"/>
    </xf>
    <xf numFmtId="0" fontId="12" fillId="0" borderId="17" xfId="0" applyFont="1" applyFill="1" applyBorder="1" applyAlignment="1">
      <alignment horizontal="left" vertical="top" wrapText="1"/>
    </xf>
    <xf numFmtId="0" fontId="4" fillId="0" borderId="23" xfId="0" applyFont="1" applyFill="1" applyBorder="1" applyAlignment="1">
      <alignment vertical="center"/>
    </xf>
    <xf numFmtId="0" fontId="14" fillId="0" borderId="24" xfId="0" applyFont="1" applyFill="1" applyBorder="1"/>
    <xf numFmtId="0" fontId="4" fillId="0" borderId="25" xfId="0" applyFont="1" applyFill="1" applyBorder="1" applyAlignment="1">
      <alignment vertical="center"/>
    </xf>
    <xf numFmtId="0" fontId="18" fillId="0" borderId="13" xfId="0" applyFont="1" applyFill="1" applyBorder="1"/>
    <xf numFmtId="0" fontId="14" fillId="0" borderId="13" xfId="0" applyFont="1" applyFill="1" applyBorder="1"/>
    <xf numFmtId="0" fontId="4" fillId="0" borderId="26" xfId="0" applyFont="1" applyFill="1" applyBorder="1" applyAlignment="1">
      <alignment vertical="center"/>
    </xf>
    <xf numFmtId="0" fontId="14" fillId="0" borderId="27" xfId="0" applyFont="1" applyFill="1" applyBorder="1"/>
    <xf numFmtId="0" fontId="4" fillId="0" borderId="28" xfId="0" applyFont="1" applyFill="1" applyBorder="1" applyAlignment="1">
      <alignment vertical="center"/>
    </xf>
    <xf numFmtId="49" fontId="4" fillId="0" borderId="29" xfId="0" applyNumberFormat="1" applyFont="1" applyFill="1" applyBorder="1" applyAlignment="1">
      <alignment horizontal="center" vertical="top"/>
    </xf>
    <xf numFmtId="49" fontId="4" fillId="0" borderId="30" xfId="0" applyNumberFormat="1" applyFont="1" applyFill="1" applyBorder="1" applyAlignment="1">
      <alignment horizontal="center" vertical="top"/>
    </xf>
    <xf numFmtId="0" fontId="14" fillId="0" borderId="31" xfId="0" applyFont="1" applyFill="1" applyBorder="1"/>
    <xf numFmtId="0" fontId="15" fillId="0" borderId="18" xfId="0" applyFont="1" applyFill="1" applyBorder="1" applyAlignment="1">
      <alignment vertical="top" wrapText="1"/>
    </xf>
    <xf numFmtId="0" fontId="14" fillId="0" borderId="8" xfId="0" applyFont="1" applyFill="1" applyBorder="1"/>
    <xf numFmtId="0" fontId="18" fillId="0" borderId="11" xfId="0" applyFont="1" applyFill="1" applyBorder="1"/>
    <xf numFmtId="0" fontId="14" fillId="0" borderId="11" xfId="0" applyFont="1" applyFill="1" applyBorder="1"/>
    <xf numFmtId="0" fontId="14" fillId="0" borderId="33" xfId="0" applyFont="1" applyFill="1" applyBorder="1"/>
    <xf numFmtId="0" fontId="18" fillId="0" borderId="16" xfId="0" applyFont="1" applyFill="1" applyBorder="1"/>
    <xf numFmtId="0" fontId="14" fillId="0" borderId="16" xfId="0" applyFont="1" applyFill="1" applyBorder="1"/>
    <xf numFmtId="0" fontId="6" fillId="0" borderId="33" xfId="0" applyNumberFormat="1" applyFont="1" applyFill="1" applyBorder="1" applyAlignment="1">
      <alignment horizontal="center" vertical="center" wrapText="1" readingOrder="1"/>
    </xf>
    <xf numFmtId="49" fontId="7" fillId="0" borderId="34" xfId="0" applyNumberFormat="1" applyFont="1" applyFill="1" applyBorder="1" applyAlignment="1">
      <alignment horizontal="center" vertical="center" wrapText="1"/>
    </xf>
    <xf numFmtId="49" fontId="7" fillId="0" borderId="35" xfId="0" applyNumberFormat="1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37" xfId="0" applyNumberFormat="1" applyFont="1" applyFill="1" applyBorder="1" applyAlignment="1">
      <alignment horizontal="center" vertical="center" wrapText="1"/>
    </xf>
    <xf numFmtId="49" fontId="7" fillId="0" borderId="38" xfId="0" applyNumberFormat="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17" fillId="0" borderId="16" xfId="0" applyNumberFormat="1" applyFont="1" applyFill="1" applyBorder="1" applyAlignment="1">
      <alignment horizontal="center" vertical="center" wrapText="1" readingOrder="1"/>
    </xf>
    <xf numFmtId="0" fontId="4" fillId="0" borderId="26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30" fillId="0" borderId="34" xfId="0" applyFont="1" applyFill="1" applyBorder="1" applyAlignment="1">
      <alignment horizontal="center" vertical="center" wrapText="1"/>
    </xf>
    <xf numFmtId="49" fontId="9" fillId="0" borderId="35" xfId="0" applyNumberFormat="1" applyFont="1" applyFill="1" applyBorder="1" applyAlignment="1">
      <alignment horizontal="center" vertical="center" wrapText="1"/>
    </xf>
    <xf numFmtId="0" fontId="9" fillId="0" borderId="35" xfId="0" applyNumberFormat="1" applyFont="1" applyFill="1" applyBorder="1" applyAlignment="1">
      <alignment horizontal="center" vertical="center" wrapText="1"/>
    </xf>
    <xf numFmtId="0" fontId="13" fillId="0" borderId="36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 readingOrder="1"/>
    </xf>
    <xf numFmtId="165" fontId="16" fillId="0" borderId="5" xfId="0" applyNumberFormat="1" applyFont="1" applyFill="1" applyBorder="1" applyAlignment="1">
      <alignment horizontal="center" vertical="center" wrapText="1"/>
    </xf>
    <xf numFmtId="0" fontId="35" fillId="0" borderId="0" xfId="0" applyFont="1"/>
    <xf numFmtId="0" fontId="0" fillId="0" borderId="0" xfId="0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2" fillId="0" borderId="33" xfId="0" applyNumberFormat="1" applyFont="1" applyFill="1" applyBorder="1" applyAlignment="1">
      <alignment horizontal="left" vertical="top" wrapText="1" readingOrder="1"/>
    </xf>
    <xf numFmtId="49" fontId="12" fillId="2" borderId="1" xfId="0" applyNumberFormat="1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49" fontId="17" fillId="2" borderId="5" xfId="0" applyNumberFormat="1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21" fillId="0" borderId="18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17" fillId="0" borderId="2" xfId="0" applyFont="1" applyFill="1" applyBorder="1" applyAlignment="1">
      <alignment horizontal="center" vertical="center" wrapText="1"/>
    </xf>
    <xf numFmtId="49" fontId="21" fillId="0" borderId="3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center" wrapText="1"/>
    </xf>
    <xf numFmtId="0" fontId="13" fillId="2" borderId="33" xfId="0" applyFont="1" applyFill="1" applyBorder="1" applyAlignment="1">
      <alignment horizontal="left" vertical="center" wrapText="1"/>
    </xf>
    <xf numFmtId="49" fontId="17" fillId="0" borderId="16" xfId="0" applyNumberFormat="1" applyFont="1" applyFill="1" applyBorder="1" applyAlignment="1">
      <alignment vertical="top" wrapText="1"/>
    </xf>
    <xf numFmtId="49" fontId="13" fillId="0" borderId="16" xfId="0" applyNumberFormat="1" applyFont="1" applyFill="1" applyBorder="1" applyAlignment="1">
      <alignment vertical="top" wrapText="1"/>
    </xf>
    <xf numFmtId="49" fontId="17" fillId="0" borderId="7" xfId="0" applyNumberFormat="1" applyFont="1" applyFill="1" applyBorder="1" applyAlignment="1">
      <alignment vertical="top" wrapText="1"/>
    </xf>
    <xf numFmtId="49" fontId="13" fillId="0" borderId="33" xfId="0" applyNumberFormat="1" applyFont="1" applyFill="1" applyBorder="1" applyAlignment="1">
      <alignment vertical="top" wrapText="1"/>
    </xf>
    <xf numFmtId="49" fontId="17" fillId="0" borderId="17" xfId="0" applyNumberFormat="1" applyFont="1" applyFill="1" applyBorder="1" applyAlignment="1">
      <alignment vertical="top" wrapText="1"/>
    </xf>
    <xf numFmtId="0" fontId="17" fillId="0" borderId="16" xfId="0" applyFont="1" applyFill="1" applyBorder="1" applyAlignment="1">
      <alignment vertical="top" wrapText="1"/>
    </xf>
    <xf numFmtId="49" fontId="21" fillId="0" borderId="16" xfId="0" applyNumberFormat="1" applyFont="1" applyFill="1" applyBorder="1" applyAlignment="1">
      <alignment vertical="top" wrapText="1"/>
    </xf>
    <xf numFmtId="49" fontId="21" fillId="0" borderId="16" xfId="0" applyNumberFormat="1" applyFont="1" applyFill="1" applyBorder="1" applyAlignment="1">
      <alignment vertical="center" wrapText="1"/>
    </xf>
    <xf numFmtId="49" fontId="21" fillId="0" borderId="17" xfId="0" applyNumberFormat="1" applyFont="1" applyFill="1" applyBorder="1" applyAlignment="1">
      <alignment vertical="top" wrapText="1"/>
    </xf>
    <xf numFmtId="49" fontId="23" fillId="0" borderId="33" xfId="0" applyNumberFormat="1" applyFont="1" applyFill="1" applyBorder="1" applyAlignment="1">
      <alignment vertical="top" wrapText="1"/>
    </xf>
    <xf numFmtId="49" fontId="23" fillId="0" borderId="16" xfId="0" applyNumberFormat="1" applyFont="1" applyFill="1" applyBorder="1" applyAlignment="1">
      <alignment vertical="top" wrapText="1"/>
    </xf>
    <xf numFmtId="49" fontId="21" fillId="0" borderId="7" xfId="0" applyNumberFormat="1" applyFont="1" applyFill="1" applyBorder="1" applyAlignment="1">
      <alignment vertical="top" wrapText="1"/>
    </xf>
    <xf numFmtId="49" fontId="24" fillId="0" borderId="16" xfId="0" applyNumberFormat="1" applyFont="1" applyFill="1" applyBorder="1" applyAlignment="1">
      <alignment vertical="top" wrapText="1"/>
    </xf>
    <xf numFmtId="49" fontId="23" fillId="0" borderId="16" xfId="0" applyNumberFormat="1" applyFont="1" applyFill="1" applyBorder="1" applyAlignment="1">
      <alignment vertical="center" wrapText="1"/>
    </xf>
    <xf numFmtId="0" fontId="17" fillId="0" borderId="16" xfId="0" applyFont="1" applyBorder="1" applyAlignment="1">
      <alignment vertical="top" wrapText="1"/>
    </xf>
    <xf numFmtId="0" fontId="17" fillId="0" borderId="22" xfId="0" applyFont="1" applyBorder="1" applyAlignment="1">
      <alignment vertical="top" wrapText="1"/>
    </xf>
    <xf numFmtId="0" fontId="12" fillId="0" borderId="16" xfId="0" applyFont="1" applyBorder="1" applyAlignment="1">
      <alignment vertical="top" wrapText="1"/>
    </xf>
    <xf numFmtId="0" fontId="12" fillId="0" borderId="45" xfId="0" applyFont="1" applyBorder="1" applyAlignment="1">
      <alignment vertical="top" wrapText="1"/>
    </xf>
    <xf numFmtId="49" fontId="23" fillId="0" borderId="7" xfId="0" applyNumberFormat="1" applyFont="1" applyFill="1" applyBorder="1" applyAlignment="1">
      <alignment vertical="center" wrapText="1"/>
    </xf>
    <xf numFmtId="0" fontId="12" fillId="2" borderId="46" xfId="0" applyFont="1" applyFill="1" applyBorder="1" applyAlignment="1">
      <alignment horizontal="left" vertical="top" wrapText="1"/>
    </xf>
    <xf numFmtId="49" fontId="13" fillId="0" borderId="7" xfId="0" applyNumberFormat="1" applyFont="1" applyFill="1" applyBorder="1" applyAlignment="1">
      <alignment vertical="top" wrapText="1"/>
    </xf>
    <xf numFmtId="49" fontId="25" fillId="0" borderId="16" xfId="0" applyNumberFormat="1" applyFont="1" applyFill="1" applyBorder="1" applyAlignment="1">
      <alignment vertical="top" wrapText="1"/>
    </xf>
    <xf numFmtId="49" fontId="25" fillId="0" borderId="33" xfId="0" applyNumberFormat="1" applyFont="1" applyFill="1" applyBorder="1" applyAlignment="1">
      <alignment vertical="top" wrapText="1"/>
    </xf>
    <xf numFmtId="49" fontId="21" fillId="0" borderId="33" xfId="0" applyNumberFormat="1" applyFont="1" applyFill="1" applyBorder="1" applyAlignment="1">
      <alignment vertical="top" wrapText="1"/>
    </xf>
    <xf numFmtId="0" fontId="4" fillId="0" borderId="41" xfId="0" applyFont="1" applyBorder="1"/>
    <xf numFmtId="0" fontId="2" fillId="0" borderId="44" xfId="0" applyFont="1" applyBorder="1" applyAlignment="1">
      <alignment horizontal="center" wrapText="1"/>
    </xf>
    <xf numFmtId="0" fontId="1" fillId="0" borderId="41" xfId="0" applyFont="1" applyBorder="1"/>
    <xf numFmtId="0" fontId="1" fillId="0" borderId="44" xfId="0" applyFont="1" applyBorder="1"/>
    <xf numFmtId="0" fontId="2" fillId="0" borderId="24" xfId="0" applyFont="1" applyBorder="1"/>
    <xf numFmtId="0" fontId="4" fillId="0" borderId="47" xfId="0" applyFont="1" applyBorder="1"/>
    <xf numFmtId="0" fontId="4" fillId="0" borderId="42" xfId="0" applyFont="1" applyBorder="1"/>
    <xf numFmtId="0" fontId="4" fillId="0" borderId="14" xfId="0" applyFont="1" applyBorder="1"/>
    <xf numFmtId="0" fontId="2" fillId="0" borderId="48" xfId="0" applyFont="1" applyBorder="1"/>
    <xf numFmtId="0" fontId="2" fillId="0" borderId="8" xfId="0" applyFont="1" applyBorder="1"/>
    <xf numFmtId="0" fontId="17" fillId="0" borderId="46" xfId="0" applyFont="1" applyBorder="1" applyAlignment="1">
      <alignment horizontal="center" wrapText="1"/>
    </xf>
    <xf numFmtId="0" fontId="12" fillId="0" borderId="33" xfId="0" applyFont="1" applyBorder="1" applyAlignment="1">
      <alignment horizontal="center" wrapText="1"/>
    </xf>
    <xf numFmtId="0" fontId="12" fillId="0" borderId="16" xfId="0" applyFont="1" applyBorder="1" applyAlignment="1">
      <alignment horizontal="center"/>
    </xf>
    <xf numFmtId="0" fontId="22" fillId="0" borderId="16" xfId="0" applyFont="1" applyBorder="1" applyAlignment="1">
      <alignment wrapText="1"/>
    </xf>
    <xf numFmtId="0" fontId="2" fillId="0" borderId="49" xfId="0" applyFont="1" applyBorder="1"/>
    <xf numFmtId="0" fontId="2" fillId="0" borderId="1" xfId="0" applyFont="1" applyBorder="1"/>
    <xf numFmtId="0" fontId="1" fillId="0" borderId="2" xfId="0" applyFont="1" applyBorder="1"/>
    <xf numFmtId="0" fontId="2" fillId="0" borderId="46" xfId="0" applyFont="1" applyBorder="1"/>
    <xf numFmtId="0" fontId="2" fillId="0" borderId="33" xfId="0" applyFont="1" applyBorder="1"/>
    <xf numFmtId="0" fontId="1" fillId="0" borderId="16" xfId="0" applyFont="1" applyBorder="1" applyAlignment="1">
      <alignment vertical="center" wrapText="1"/>
    </xf>
    <xf numFmtId="0" fontId="12" fillId="0" borderId="16" xfId="0" applyFont="1" applyBorder="1" applyAlignment="1">
      <alignment wrapText="1"/>
    </xf>
    <xf numFmtId="0" fontId="2" fillId="0" borderId="7" xfId="0" applyFont="1" applyBorder="1"/>
    <xf numFmtId="0" fontId="12" fillId="0" borderId="33" xfId="0" applyFont="1" applyBorder="1" applyAlignment="1">
      <alignment wrapText="1"/>
    </xf>
    <xf numFmtId="0" fontId="4" fillId="0" borderId="4" xfId="0" applyFont="1" applyBorder="1"/>
    <xf numFmtId="0" fontId="4" fillId="0" borderId="50" xfId="0" applyFont="1" applyBorder="1"/>
    <xf numFmtId="0" fontId="12" fillId="0" borderId="45" xfId="0" applyFont="1" applyBorder="1" applyAlignment="1">
      <alignment horizontal="left"/>
    </xf>
    <xf numFmtId="0" fontId="13" fillId="0" borderId="7" xfId="0" applyFont="1" applyBorder="1" applyAlignment="1">
      <alignment wrapText="1"/>
    </xf>
    <xf numFmtId="0" fontId="7" fillId="0" borderId="4" xfId="0" applyFont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37" xfId="0" applyFont="1" applyBorder="1"/>
    <xf numFmtId="0" fontId="1" fillId="0" borderId="8" xfId="0" applyFont="1" applyBorder="1"/>
    <xf numFmtId="0" fontId="17" fillId="0" borderId="7" xfId="0" applyFont="1" applyBorder="1" applyAlignment="1">
      <alignment vertical="center" wrapText="1"/>
    </xf>
    <xf numFmtId="0" fontId="12" fillId="0" borderId="45" xfId="0" applyFont="1" applyBorder="1" applyAlignment="1">
      <alignment wrapText="1"/>
    </xf>
    <xf numFmtId="0" fontId="7" fillId="0" borderId="7" xfId="0" applyFont="1" applyBorder="1" applyAlignment="1">
      <alignment horizontal="center" vertical="center" wrapText="1"/>
    </xf>
    <xf numFmtId="0" fontId="1" fillId="0" borderId="33" xfId="0" applyFont="1" applyBorder="1"/>
    <xf numFmtId="0" fontId="4" fillId="0" borderId="2" xfId="0" applyFont="1" applyBorder="1"/>
    <xf numFmtId="0" fontId="5" fillId="0" borderId="0" xfId="0" applyFont="1"/>
    <xf numFmtId="49" fontId="27" fillId="0" borderId="5" xfId="0" applyNumberFormat="1" applyFont="1" applyFill="1" applyBorder="1" applyAlignment="1">
      <alignment horizontal="center" vertical="center" wrapText="1"/>
    </xf>
    <xf numFmtId="49" fontId="27" fillId="0" borderId="0" xfId="0" applyNumberFormat="1" applyFont="1" applyFill="1" applyBorder="1" applyAlignment="1">
      <alignment horizontal="center" vertical="center" wrapText="1"/>
    </xf>
    <xf numFmtId="0" fontId="4" fillId="0" borderId="5" xfId="0" applyFont="1" applyBorder="1"/>
    <xf numFmtId="0" fontId="17" fillId="0" borderId="16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/>
    </xf>
    <xf numFmtId="49" fontId="24" fillId="0" borderId="41" xfId="0" applyNumberFormat="1" applyFont="1" applyFill="1" applyBorder="1" applyAlignment="1">
      <alignment vertical="top" wrapText="1"/>
    </xf>
    <xf numFmtId="0" fontId="4" fillId="0" borderId="4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/>
    </xf>
    <xf numFmtId="0" fontId="4" fillId="0" borderId="0" xfId="0" applyFont="1" applyBorder="1"/>
    <xf numFmtId="0" fontId="2" fillId="0" borderId="45" xfId="0" applyFont="1" applyBorder="1"/>
    <xf numFmtId="0" fontId="2" fillId="0" borderId="52" xfId="0" applyFont="1" applyBorder="1"/>
    <xf numFmtId="0" fontId="2" fillId="0" borderId="53" xfId="0" applyFont="1" applyBorder="1"/>
    <xf numFmtId="0" fontId="1" fillId="0" borderId="24" xfId="0" applyFont="1" applyBorder="1" applyAlignment="1">
      <alignment horizontal="center"/>
    </xf>
    <xf numFmtId="0" fontId="14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Continuous" vertical="center" wrapText="1"/>
    </xf>
    <xf numFmtId="0" fontId="1" fillId="0" borderId="9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/>
    </xf>
    <xf numFmtId="0" fontId="36" fillId="0" borderId="12" xfId="0" quotePrefix="1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 wrapText="1"/>
    </xf>
    <xf numFmtId="49" fontId="1" fillId="0" borderId="55" xfId="0" applyNumberFormat="1" applyFont="1" applyFill="1" applyBorder="1" applyAlignment="1">
      <alignment horizontal="center" vertical="center"/>
    </xf>
    <xf numFmtId="0" fontId="2" fillId="0" borderId="12" xfId="0" quotePrefix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55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vertical="center"/>
    </xf>
    <xf numFmtId="49" fontId="1" fillId="0" borderId="10" xfId="0" quotePrefix="1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left" vertical="center" wrapText="1" indent="1"/>
    </xf>
    <xf numFmtId="49" fontId="1" fillId="0" borderId="12" xfId="0" quotePrefix="1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49" fontId="1" fillId="0" borderId="9" xfId="0" quotePrefix="1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left" vertical="center" wrapText="1" inden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 indent="2"/>
    </xf>
    <xf numFmtId="0" fontId="2" fillId="0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52" xfId="0" applyFont="1" applyFill="1" applyBorder="1" applyAlignment="1">
      <alignment horizontal="center" vertical="center" wrapText="1"/>
    </xf>
    <xf numFmtId="49" fontId="37" fillId="0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1" fillId="0" borderId="56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 wrapText="1"/>
    </xf>
    <xf numFmtId="0" fontId="1" fillId="0" borderId="56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horizontal="center" vertical="center" wrapText="1"/>
    </xf>
    <xf numFmtId="49" fontId="1" fillId="0" borderId="55" xfId="0" quotePrefix="1" applyNumberFormat="1" applyFont="1" applyFill="1" applyBorder="1" applyAlignment="1">
      <alignment horizontal="center" vertical="center"/>
    </xf>
    <xf numFmtId="0" fontId="1" fillId="0" borderId="55" xfId="0" applyNumberFormat="1" applyFont="1" applyFill="1" applyBorder="1" applyAlignment="1">
      <alignment horizontal="left" vertical="center" wrapText="1" indent="1"/>
    </xf>
    <xf numFmtId="49" fontId="2" fillId="0" borderId="12" xfId="0" quotePrefix="1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0" fontId="30" fillId="2" borderId="33" xfId="0" applyFont="1" applyFill="1" applyBorder="1" applyAlignment="1">
      <alignment horizontal="center" vertical="center"/>
    </xf>
    <xf numFmtId="0" fontId="30" fillId="2" borderId="46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left" vertical="top" wrapText="1"/>
    </xf>
    <xf numFmtId="0" fontId="13" fillId="2" borderId="49" xfId="0" applyFont="1" applyFill="1" applyBorder="1" applyAlignment="1">
      <alignment horizontal="left" vertical="top" wrapText="1"/>
    </xf>
    <xf numFmtId="49" fontId="17" fillId="2" borderId="49" xfId="0" applyNumberFormat="1" applyFont="1" applyFill="1" applyBorder="1" applyAlignment="1">
      <alignment horizontal="center"/>
    </xf>
    <xf numFmtId="0" fontId="12" fillId="2" borderId="39" xfId="0" applyFont="1" applyFill="1" applyBorder="1" applyAlignment="1">
      <alignment horizontal="left" vertical="top" wrapText="1"/>
    </xf>
    <xf numFmtId="0" fontId="4" fillId="2" borderId="3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 wrapText="1"/>
    </xf>
    <xf numFmtId="49" fontId="38" fillId="0" borderId="1" xfId="0" applyNumberFormat="1" applyFont="1" applyFill="1" applyBorder="1" applyAlignment="1">
      <alignment vertical="top" wrapText="1"/>
    </xf>
    <xf numFmtId="49" fontId="23" fillId="0" borderId="5" xfId="0" applyNumberFormat="1" applyFont="1" applyFill="1" applyBorder="1" applyAlignment="1">
      <alignment vertical="top" wrapText="1"/>
    </xf>
    <xf numFmtId="0" fontId="12" fillId="2" borderId="5" xfId="0" applyFont="1" applyFill="1" applyBorder="1" applyAlignment="1">
      <alignment horizontal="left" vertical="top" wrapText="1"/>
    </xf>
    <xf numFmtId="49" fontId="21" fillId="0" borderId="2" xfId="0" applyNumberFormat="1" applyFont="1" applyFill="1" applyBorder="1" applyAlignment="1">
      <alignment vertical="top" wrapText="1"/>
    </xf>
    <xf numFmtId="49" fontId="17" fillId="0" borderId="2" xfId="0" applyNumberFormat="1" applyFont="1" applyFill="1" applyBorder="1" applyAlignment="1">
      <alignment vertical="top" wrapText="1"/>
    </xf>
    <xf numFmtId="49" fontId="23" fillId="0" borderId="2" xfId="0" applyNumberFormat="1" applyFont="1" applyFill="1" applyBorder="1" applyAlignment="1">
      <alignment vertical="top" wrapText="1"/>
    </xf>
    <xf numFmtId="49" fontId="21" fillId="0" borderId="18" xfId="0" applyNumberFormat="1" applyFont="1" applyFill="1" applyBorder="1" applyAlignment="1">
      <alignment vertical="top" wrapText="1"/>
    </xf>
    <xf numFmtId="0" fontId="30" fillId="2" borderId="16" xfId="0" applyFont="1" applyFill="1" applyBorder="1" applyAlignment="1">
      <alignment horizontal="center" vertical="center"/>
    </xf>
    <xf numFmtId="0" fontId="30" fillId="2" borderId="47" xfId="0" applyFont="1" applyFill="1" applyBorder="1" applyAlignment="1">
      <alignment horizontal="center" vertical="center"/>
    </xf>
    <xf numFmtId="49" fontId="12" fillId="0" borderId="16" xfId="0" applyNumberFormat="1" applyFont="1" applyFill="1" applyBorder="1" applyAlignment="1">
      <alignment wrapText="1"/>
    </xf>
    <xf numFmtId="49" fontId="2" fillId="0" borderId="10" xfId="0" applyNumberFormat="1" applyFont="1" applyFill="1" applyBorder="1" applyAlignment="1">
      <alignment vertical="top" wrapText="1"/>
    </xf>
    <xf numFmtId="49" fontId="3" fillId="0" borderId="56" xfId="0" applyNumberFormat="1" applyFont="1" applyFill="1" applyBorder="1" applyAlignment="1">
      <alignment horizontal="center" vertical="center" wrapText="1"/>
    </xf>
    <xf numFmtId="0" fontId="36" fillId="0" borderId="0" xfId="0" applyFont="1" applyFill="1" applyAlignment="1">
      <alignment vertical="center"/>
    </xf>
    <xf numFmtId="49" fontId="17" fillId="2" borderId="47" xfId="0" applyNumberFormat="1" applyFont="1" applyFill="1" applyBorder="1" applyAlignment="1">
      <alignment horizontal="center"/>
    </xf>
    <xf numFmtId="49" fontId="17" fillId="2" borderId="14" xfId="0" applyNumberFormat="1" applyFont="1" applyFill="1" applyBorder="1" applyAlignment="1">
      <alignment horizontal="center"/>
    </xf>
    <xf numFmtId="49" fontId="17" fillId="2" borderId="42" xfId="0" applyNumberFormat="1" applyFont="1" applyFill="1" applyBorder="1" applyAlignment="1">
      <alignment horizontal="center"/>
    </xf>
    <xf numFmtId="49" fontId="12" fillId="2" borderId="42" xfId="0" applyNumberFormat="1" applyFont="1" applyFill="1" applyBorder="1" applyAlignment="1">
      <alignment horizontal="center" vertical="center" wrapText="1"/>
    </xf>
    <xf numFmtId="49" fontId="21" fillId="0" borderId="14" xfId="0" applyNumberFormat="1" applyFont="1" applyFill="1" applyBorder="1" applyAlignment="1">
      <alignment horizontal="center" vertical="center" wrapText="1"/>
    </xf>
    <xf numFmtId="49" fontId="12" fillId="2" borderId="14" xfId="0" applyNumberFormat="1" applyFont="1" applyFill="1" applyBorder="1" applyAlignment="1">
      <alignment horizontal="center" vertical="center" wrapText="1"/>
    </xf>
    <xf numFmtId="49" fontId="21" fillId="0" borderId="15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39" xfId="0" applyBorder="1"/>
    <xf numFmtId="0" fontId="8" fillId="0" borderId="1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vertical="center"/>
    </xf>
    <xf numFmtId="1" fontId="1" fillId="0" borderId="20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vertical="center" wrapText="1"/>
    </xf>
    <xf numFmtId="0" fontId="2" fillId="0" borderId="56" xfId="0" applyFont="1" applyFill="1" applyBorder="1" applyAlignment="1">
      <alignment horizontal="center" vertical="center"/>
    </xf>
    <xf numFmtId="166" fontId="1" fillId="0" borderId="10" xfId="0" applyNumberFormat="1" applyFont="1" applyFill="1" applyBorder="1" applyAlignment="1">
      <alignment horizontal="center" vertical="center"/>
    </xf>
    <xf numFmtId="166" fontId="1" fillId="0" borderId="55" xfId="0" applyNumberFormat="1" applyFont="1" applyFill="1" applyBorder="1" applyAlignment="1">
      <alignment horizontal="center" vertical="center" wrapText="1"/>
    </xf>
    <xf numFmtId="166" fontId="1" fillId="0" borderId="1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166" fontId="1" fillId="0" borderId="55" xfId="0" applyNumberFormat="1" applyFont="1" applyFill="1" applyBorder="1" applyAlignment="1">
      <alignment vertical="center"/>
    </xf>
    <xf numFmtId="166" fontId="1" fillId="0" borderId="52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vertical="center"/>
    </xf>
    <xf numFmtId="0" fontId="39" fillId="0" borderId="11" xfId="0" applyFont="1" applyFill="1" applyBorder="1"/>
    <xf numFmtId="166" fontId="39" fillId="0" borderId="11" xfId="0" applyNumberFormat="1" applyFont="1" applyFill="1" applyBorder="1"/>
    <xf numFmtId="166" fontId="14" fillId="0" borderId="11" xfId="0" applyNumberFormat="1" applyFont="1" applyFill="1" applyBorder="1" applyAlignment="1">
      <alignment horizontal="center" vertical="center"/>
    </xf>
    <xf numFmtId="166" fontId="39" fillId="0" borderId="16" xfId="0" applyNumberFormat="1" applyFont="1" applyFill="1" applyBorder="1"/>
    <xf numFmtId="0" fontId="39" fillId="0" borderId="16" xfId="0" applyFont="1" applyFill="1" applyBorder="1"/>
    <xf numFmtId="166" fontId="6" fillId="0" borderId="11" xfId="0" applyNumberFormat="1" applyFont="1" applyFill="1" applyBorder="1" applyAlignment="1">
      <alignment horizontal="center" vertical="center" wrapText="1"/>
    </xf>
    <xf numFmtId="166" fontId="39" fillId="0" borderId="11" xfId="0" applyNumberFormat="1" applyFont="1" applyFill="1" applyBorder="1" applyAlignment="1">
      <alignment horizontal="center" vertical="center"/>
    </xf>
    <xf numFmtId="0" fontId="39" fillId="0" borderId="33" xfId="0" applyFont="1" applyFill="1" applyBorder="1"/>
    <xf numFmtId="0" fontId="39" fillId="0" borderId="8" xfId="0" applyFont="1" applyFill="1" applyBorder="1"/>
    <xf numFmtId="0" fontId="39" fillId="0" borderId="11" xfId="0" applyFont="1" applyFill="1" applyBorder="1" applyAlignment="1">
      <alignment horizontal="center" vertical="center"/>
    </xf>
    <xf numFmtId="166" fontId="14" fillId="0" borderId="16" xfId="0" applyNumberFormat="1" applyFont="1" applyFill="1" applyBorder="1"/>
    <xf numFmtId="166" fontId="18" fillId="0" borderId="11" xfId="0" applyNumberFormat="1" applyFont="1" applyFill="1" applyBorder="1"/>
    <xf numFmtId="166" fontId="14" fillId="0" borderId="11" xfId="0" applyNumberFormat="1" applyFont="1" applyFill="1" applyBorder="1"/>
    <xf numFmtId="166" fontId="19" fillId="0" borderId="11" xfId="0" applyNumberFormat="1" applyFont="1" applyFill="1" applyBorder="1"/>
    <xf numFmtId="167" fontId="19" fillId="0" borderId="11" xfId="0" applyNumberFormat="1" applyFont="1" applyFill="1" applyBorder="1"/>
    <xf numFmtId="0" fontId="2" fillId="0" borderId="25" xfId="0" applyFont="1" applyBorder="1"/>
    <xf numFmtId="0" fontId="1" fillId="0" borderId="11" xfId="0" applyFont="1" applyBorder="1" applyAlignment="1">
      <alignment horizontal="center" wrapText="1"/>
    </xf>
    <xf numFmtId="166" fontId="1" fillId="0" borderId="11" xfId="0" applyNumberFormat="1" applyFont="1" applyBorder="1" applyAlignment="1">
      <alignment horizontal="center" vertical="center" wrapText="1"/>
    </xf>
    <xf numFmtId="49" fontId="19" fillId="2" borderId="38" xfId="0" applyNumberFormat="1" applyFont="1" applyFill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2" fillId="0" borderId="7" xfId="0" applyFont="1" applyBorder="1" applyAlignment="1">
      <alignment horizontal="center"/>
    </xf>
    <xf numFmtId="0" fontId="43" fillId="0" borderId="7" xfId="0" applyFont="1" applyBorder="1" applyAlignment="1">
      <alignment horizontal="center"/>
    </xf>
    <xf numFmtId="0" fontId="43" fillId="0" borderId="39" xfId="0" applyFont="1" applyBorder="1"/>
    <xf numFmtId="0" fontId="44" fillId="0" borderId="57" xfId="0" applyFont="1" applyBorder="1" applyAlignment="1">
      <alignment horizontal="center"/>
    </xf>
    <xf numFmtId="0" fontId="41" fillId="0" borderId="7" xfId="0" applyFont="1" applyBorder="1" applyAlignment="1">
      <alignment horizontal="center"/>
    </xf>
    <xf numFmtId="0" fontId="41" fillId="0" borderId="33" xfId="0" applyFont="1" applyBorder="1" applyAlignment="1">
      <alignment horizontal="center"/>
    </xf>
    <xf numFmtId="0" fontId="44" fillId="0" borderId="54" xfId="0" applyFont="1" applyBorder="1" applyAlignment="1">
      <alignment horizontal="center"/>
    </xf>
    <xf numFmtId="0" fontId="43" fillId="0" borderId="16" xfId="0" applyFont="1" applyBorder="1" applyAlignment="1">
      <alignment horizontal="center"/>
    </xf>
    <xf numFmtId="0" fontId="43" fillId="0" borderId="33" xfId="0" applyFont="1" applyBorder="1" applyAlignment="1">
      <alignment horizontal="center"/>
    </xf>
    <xf numFmtId="0" fontId="43" fillId="0" borderId="17" xfId="0" applyFont="1" applyBorder="1" applyAlignment="1">
      <alignment horizontal="center"/>
    </xf>
    <xf numFmtId="0" fontId="44" fillId="0" borderId="39" xfId="0" applyFont="1" applyBorder="1" applyAlignment="1">
      <alignment horizontal="center"/>
    </xf>
    <xf numFmtId="166" fontId="41" fillId="0" borderId="33" xfId="0" applyNumberFormat="1" applyFont="1" applyBorder="1" applyAlignment="1">
      <alignment horizontal="center"/>
    </xf>
    <xf numFmtId="166" fontId="41" fillId="0" borderId="16" xfId="0" applyNumberFormat="1" applyFont="1" applyBorder="1" applyAlignment="1">
      <alignment horizontal="center"/>
    </xf>
    <xf numFmtId="0" fontId="41" fillId="0" borderId="16" xfId="0" applyFont="1" applyBorder="1" applyAlignment="1">
      <alignment horizontal="center"/>
    </xf>
    <xf numFmtId="0" fontId="44" fillId="0" borderId="58" xfId="0" applyFont="1" applyBorder="1" applyAlignment="1">
      <alignment horizontal="center"/>
    </xf>
    <xf numFmtId="166" fontId="43" fillId="0" borderId="33" xfId="0" applyNumberFormat="1" applyFont="1" applyBorder="1" applyAlignment="1">
      <alignment horizontal="center"/>
    </xf>
    <xf numFmtId="166" fontId="41" fillId="0" borderId="17" xfId="0" applyNumberFormat="1" applyFont="1" applyBorder="1" applyAlignment="1">
      <alignment horizontal="center"/>
    </xf>
    <xf numFmtId="166" fontId="19" fillId="0" borderId="11" xfId="0" applyNumberFormat="1" applyFont="1" applyFill="1" applyBorder="1" applyAlignment="1">
      <alignment horizontal="center" vertical="center"/>
    </xf>
    <xf numFmtId="0" fontId="43" fillId="0" borderId="41" xfId="0" applyFont="1" applyBorder="1" applyAlignment="1">
      <alignment horizontal="center"/>
    </xf>
    <xf numFmtId="0" fontId="44" fillId="0" borderId="59" xfId="0" applyFont="1" applyBorder="1" applyAlignment="1">
      <alignment horizontal="center"/>
    </xf>
    <xf numFmtId="0" fontId="44" fillId="0" borderId="60" xfId="0" applyFont="1" applyBorder="1" applyAlignment="1">
      <alignment horizontal="center"/>
    </xf>
    <xf numFmtId="0" fontId="44" fillId="0" borderId="16" xfId="0" applyFont="1" applyBorder="1" applyAlignment="1">
      <alignment horizontal="center"/>
    </xf>
    <xf numFmtId="0" fontId="43" fillId="0" borderId="46" xfId="0" applyFont="1" applyBorder="1" applyAlignment="1">
      <alignment horizontal="center"/>
    </xf>
    <xf numFmtId="0" fontId="42" fillId="0" borderId="51" xfId="0" applyFont="1" applyBorder="1" applyAlignment="1">
      <alignment horizontal="center"/>
    </xf>
    <xf numFmtId="166" fontId="43" fillId="0" borderId="33" xfId="0" applyNumberFormat="1" applyFont="1" applyBorder="1" applyAlignment="1">
      <alignment horizontal="center" vertical="center"/>
    </xf>
    <xf numFmtId="0" fontId="43" fillId="0" borderId="33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51" xfId="0" applyFont="1" applyBorder="1"/>
    <xf numFmtId="0" fontId="44" fillId="0" borderId="33" xfId="0" applyFont="1" applyBorder="1" applyAlignment="1">
      <alignment horizontal="center"/>
    </xf>
    <xf numFmtId="0" fontId="43" fillId="0" borderId="54" xfId="0" applyFont="1" applyBorder="1"/>
    <xf numFmtId="166" fontId="44" fillId="0" borderId="16" xfId="0" applyNumberFormat="1" applyFont="1" applyBorder="1" applyAlignment="1">
      <alignment horizontal="center"/>
    </xf>
    <xf numFmtId="166" fontId="43" fillId="0" borderId="54" xfId="0" applyNumberFormat="1" applyFont="1" applyBorder="1" applyAlignment="1">
      <alignment horizontal="center"/>
    </xf>
    <xf numFmtId="0" fontId="43" fillId="0" borderId="0" xfId="0" applyFont="1" applyBorder="1"/>
    <xf numFmtId="0" fontId="44" fillId="0" borderId="0" xfId="0" applyFont="1" applyBorder="1" applyAlignment="1">
      <alignment horizontal="center"/>
    </xf>
    <xf numFmtId="166" fontId="43" fillId="0" borderId="7" xfId="0" applyNumberFormat="1" applyFont="1" applyBorder="1" applyAlignment="1">
      <alignment horizontal="center" vertical="center"/>
    </xf>
    <xf numFmtId="2" fontId="41" fillId="0" borderId="7" xfId="0" applyNumberFormat="1" applyFont="1" applyBorder="1" applyAlignment="1">
      <alignment horizontal="center"/>
    </xf>
    <xf numFmtId="166" fontId="41" fillId="0" borderId="54" xfId="0" applyNumberFormat="1" applyFont="1" applyBorder="1" applyAlignment="1">
      <alignment horizontal="center"/>
    </xf>
    <xf numFmtId="166" fontId="44" fillId="0" borderId="7" xfId="0" applyNumberFormat="1" applyFont="1" applyBorder="1" applyAlignment="1">
      <alignment horizontal="center" vertical="center"/>
    </xf>
    <xf numFmtId="166" fontId="14" fillId="0" borderId="13" xfId="0" applyNumberFormat="1" applyFont="1" applyFill="1" applyBorder="1"/>
    <xf numFmtId="166" fontId="14" fillId="0" borderId="16" xfId="0" applyNumberFormat="1" applyFont="1" applyFill="1" applyBorder="1" applyAlignment="1">
      <alignment horizontal="center" vertical="center"/>
    </xf>
    <xf numFmtId="166" fontId="14" fillId="0" borderId="13" xfId="0" applyNumberFormat="1" applyFont="1" applyFill="1" applyBorder="1" applyAlignment="1">
      <alignment horizontal="center" vertical="center"/>
    </xf>
    <xf numFmtId="0" fontId="17" fillId="0" borderId="16" xfId="0" applyNumberFormat="1" applyFont="1" applyFill="1" applyBorder="1" applyAlignment="1">
      <alignment horizontal="left" vertical="top" wrapText="1" readingOrder="1"/>
    </xf>
    <xf numFmtId="166" fontId="14" fillId="0" borderId="54" xfId="0" applyNumberFormat="1" applyFont="1" applyFill="1" applyBorder="1"/>
    <xf numFmtId="166" fontId="39" fillId="0" borderId="13" xfId="0" applyNumberFormat="1" applyFont="1" applyFill="1" applyBorder="1" applyAlignment="1">
      <alignment vertical="center"/>
    </xf>
    <xf numFmtId="166" fontId="14" fillId="0" borderId="11" xfId="0" applyNumberFormat="1" applyFont="1" applyFill="1" applyBorder="1" applyAlignment="1">
      <alignment horizontal="center"/>
    </xf>
    <xf numFmtId="166" fontId="14" fillId="0" borderId="13" xfId="0" applyNumberFormat="1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166" fontId="18" fillId="0" borderId="13" xfId="0" applyNumberFormat="1" applyFont="1" applyFill="1" applyBorder="1"/>
    <xf numFmtId="166" fontId="39" fillId="0" borderId="24" xfId="0" applyNumberFormat="1" applyFont="1" applyFill="1" applyBorder="1"/>
    <xf numFmtId="166" fontId="41" fillId="0" borderId="7" xfId="0" applyNumberFormat="1" applyFont="1" applyBorder="1" applyAlignment="1">
      <alignment horizontal="center"/>
    </xf>
    <xf numFmtId="2" fontId="2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Fill="1" applyAlignment="1">
      <alignment vertical="center"/>
    </xf>
    <xf numFmtId="0" fontId="16" fillId="0" borderId="16" xfId="0" applyNumberFormat="1" applyFont="1" applyFill="1" applyBorder="1" applyAlignment="1">
      <alignment horizontal="left" vertical="top" wrapText="1" readingOrder="1"/>
    </xf>
    <xf numFmtId="166" fontId="14" fillId="0" borderId="0" xfId="0" applyNumberFormat="1" applyFont="1" applyFill="1" applyBorder="1" applyAlignment="1">
      <alignment horizontal="center" vertical="center"/>
    </xf>
    <xf numFmtId="0" fontId="14" fillId="0" borderId="2" xfId="0" applyFont="1" applyFill="1" applyBorder="1"/>
    <xf numFmtId="166" fontId="14" fillId="0" borderId="0" xfId="0" applyNumberFormat="1" applyFont="1" applyFill="1" applyBorder="1" applyAlignment="1">
      <alignment horizontal="center" vertical="center" wrapText="1"/>
    </xf>
    <xf numFmtId="166" fontId="39" fillId="0" borderId="11" xfId="0" applyNumberFormat="1" applyFont="1" applyFill="1" applyBorder="1" applyAlignment="1">
      <alignment vertical="center"/>
    </xf>
    <xf numFmtId="2" fontId="18" fillId="0" borderId="11" xfId="0" applyNumberFormat="1" applyFont="1" applyFill="1" applyBorder="1"/>
    <xf numFmtId="166" fontId="14" fillId="0" borderId="10" xfId="0" applyNumberFormat="1" applyFont="1" applyFill="1" applyBorder="1" applyAlignment="1">
      <alignment horizontal="center" vertical="center"/>
    </xf>
    <xf numFmtId="166" fontId="43" fillId="0" borderId="22" xfId="0" applyNumberFormat="1" applyFont="1" applyBorder="1" applyAlignment="1">
      <alignment horizontal="center"/>
    </xf>
    <xf numFmtId="166" fontId="43" fillId="0" borderId="16" xfId="0" applyNumberFormat="1" applyFont="1" applyBorder="1" applyAlignment="1">
      <alignment horizontal="center"/>
    </xf>
    <xf numFmtId="166" fontId="43" fillId="0" borderId="57" xfId="0" applyNumberFormat="1" applyFont="1" applyBorder="1" applyAlignment="1">
      <alignment horizontal="center"/>
    </xf>
    <xf numFmtId="166" fontId="41" fillId="0" borderId="57" xfId="0" applyNumberFormat="1" applyFont="1" applyBorder="1" applyAlignment="1">
      <alignment horizontal="center"/>
    </xf>
    <xf numFmtId="2" fontId="44" fillId="0" borderId="16" xfId="0" applyNumberFormat="1" applyFont="1" applyBorder="1" applyAlignment="1">
      <alignment horizontal="center"/>
    </xf>
    <xf numFmtId="166" fontId="40" fillId="0" borderId="7" xfId="0" applyNumberFormat="1" applyFont="1" applyBorder="1" applyAlignment="1">
      <alignment horizontal="center" vertical="center"/>
    </xf>
    <xf numFmtId="2" fontId="0" fillId="0" borderId="0" xfId="0" applyNumberFormat="1"/>
    <xf numFmtId="166" fontId="14" fillId="0" borderId="2" xfId="0" applyNumberFormat="1" applyFont="1" applyFill="1" applyBorder="1"/>
    <xf numFmtId="49" fontId="21" fillId="0" borderId="0" xfId="0" applyNumberFormat="1" applyFont="1" applyFill="1" applyBorder="1" applyAlignment="1">
      <alignment vertical="top" wrapText="1"/>
    </xf>
    <xf numFmtId="49" fontId="24" fillId="0" borderId="16" xfId="0" applyNumberFormat="1" applyFont="1" applyFill="1" applyBorder="1" applyAlignment="1">
      <alignment vertical="center" wrapText="1"/>
    </xf>
    <xf numFmtId="49" fontId="22" fillId="0" borderId="16" xfId="0" applyNumberFormat="1" applyFont="1" applyFill="1" applyBorder="1" applyAlignment="1">
      <alignment vertical="top" wrapText="1"/>
    </xf>
    <xf numFmtId="49" fontId="12" fillId="0" borderId="17" xfId="0" applyNumberFormat="1" applyFont="1" applyFill="1" applyBorder="1" applyAlignment="1">
      <alignment vertical="top" wrapText="1"/>
    </xf>
    <xf numFmtId="49" fontId="24" fillId="0" borderId="17" xfId="0" applyNumberFormat="1" applyFont="1" applyFill="1" applyBorder="1" applyAlignment="1">
      <alignment vertical="top" wrapText="1"/>
    </xf>
    <xf numFmtId="0" fontId="14" fillId="0" borderId="54" xfId="0" applyFont="1" applyFill="1" applyBorder="1"/>
    <xf numFmtId="49" fontId="12" fillId="0" borderId="16" xfId="0" applyNumberFormat="1" applyFont="1" applyFill="1" applyBorder="1" applyAlignment="1">
      <alignment vertical="top" wrapText="1"/>
    </xf>
    <xf numFmtId="0" fontId="14" fillId="0" borderId="10" xfId="0" applyFont="1" applyFill="1" applyBorder="1"/>
    <xf numFmtId="166" fontId="18" fillId="0" borderId="11" xfId="0" applyNumberFormat="1" applyFont="1" applyFill="1" applyBorder="1" applyAlignment="1">
      <alignment horizontal="center"/>
    </xf>
    <xf numFmtId="49" fontId="22" fillId="0" borderId="33" xfId="0" applyNumberFormat="1" applyFont="1" applyFill="1" applyBorder="1" applyAlignment="1">
      <alignment vertical="top" wrapText="1"/>
    </xf>
    <xf numFmtId="49" fontId="24" fillId="0" borderId="10" xfId="0" applyNumberFormat="1" applyFont="1" applyFill="1" applyBorder="1" applyAlignment="1">
      <alignment vertical="top" wrapText="1"/>
    </xf>
    <xf numFmtId="0" fontId="14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2" fontId="39" fillId="0" borderId="16" xfId="0" applyNumberFormat="1" applyFont="1" applyFill="1" applyBorder="1"/>
    <xf numFmtId="2" fontId="39" fillId="0" borderId="11" xfId="0" applyNumberFormat="1" applyFont="1" applyFill="1" applyBorder="1"/>
    <xf numFmtId="166" fontId="39" fillId="0" borderId="13" xfId="0" applyNumberFormat="1" applyFont="1" applyFill="1" applyBorder="1"/>
    <xf numFmtId="166" fontId="0" fillId="0" borderId="0" xfId="0" applyNumberFormat="1"/>
    <xf numFmtId="0" fontId="32" fillId="0" borderId="0" xfId="0" applyFont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4" fillId="0" borderId="44" xfId="0" applyFont="1" applyFill="1" applyBorder="1" applyAlignment="1">
      <alignment horizontal="center"/>
    </xf>
    <xf numFmtId="0" fontId="2" fillId="0" borderId="65" xfId="0" applyFont="1" applyFill="1" applyBorder="1" applyAlignment="1">
      <alignment horizontal="center" vertical="center" wrapText="1"/>
    </xf>
    <xf numFmtId="0" fontId="2" fillId="0" borderId="66" xfId="0" applyFont="1" applyFill="1" applyBorder="1" applyAlignment="1">
      <alignment horizontal="center" vertical="center" wrapText="1"/>
    </xf>
    <xf numFmtId="0" fontId="2" fillId="0" borderId="46" xfId="0" applyNumberFormat="1" applyFont="1" applyFill="1" applyBorder="1" applyAlignment="1">
      <alignment horizontal="center" vertical="center" wrapText="1" readingOrder="1"/>
    </xf>
    <xf numFmtId="0" fontId="2" fillId="0" borderId="17" xfId="0" applyNumberFormat="1" applyFont="1" applyFill="1" applyBorder="1" applyAlignment="1">
      <alignment horizontal="center" vertical="center" wrapText="1" readingOrder="1"/>
    </xf>
    <xf numFmtId="165" fontId="16" fillId="0" borderId="49" xfId="0" applyNumberFormat="1" applyFont="1" applyFill="1" applyBorder="1" applyAlignment="1">
      <alignment horizontal="center" vertical="center" wrapText="1"/>
    </xf>
    <xf numFmtId="165" fontId="16" fillId="0" borderId="18" xfId="0" applyNumberFormat="1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/>
    </xf>
    <xf numFmtId="0" fontId="8" fillId="0" borderId="61" xfId="0" applyFont="1" applyFill="1" applyBorder="1" applyAlignment="1">
      <alignment horizontal="center" vertical="center" wrapText="1"/>
    </xf>
    <xf numFmtId="0" fontId="33" fillId="0" borderId="62" xfId="0" applyFont="1" applyBorder="1" applyAlignment="1">
      <alignment horizontal="center" vertical="center" wrapText="1"/>
    </xf>
    <xf numFmtId="165" fontId="8" fillId="0" borderId="61" xfId="0" applyNumberFormat="1" applyFont="1" applyFill="1" applyBorder="1" applyAlignment="1">
      <alignment horizontal="center" vertical="center" wrapText="1"/>
    </xf>
    <xf numFmtId="165" fontId="8" fillId="0" borderId="63" xfId="0" applyNumberFormat="1" applyFont="1" applyFill="1" applyBorder="1" applyAlignment="1">
      <alignment horizontal="center" vertical="center" wrapText="1"/>
    </xf>
    <xf numFmtId="0" fontId="33" fillId="0" borderId="64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4" fillId="0" borderId="44" xfId="0" applyFont="1" applyFill="1" applyBorder="1" applyAlignment="1">
      <alignment horizontal="center"/>
    </xf>
    <xf numFmtId="0" fontId="2" fillId="0" borderId="65" xfId="0" applyFont="1" applyFill="1" applyBorder="1" applyAlignment="1">
      <alignment horizontal="center" vertical="center" wrapText="1"/>
    </xf>
    <xf numFmtId="0" fontId="2" fillId="0" borderId="66" xfId="0" applyFont="1" applyFill="1" applyBorder="1" applyAlignment="1">
      <alignment horizontal="center" vertical="center" wrapText="1"/>
    </xf>
    <xf numFmtId="0" fontId="2" fillId="0" borderId="46" xfId="0" applyNumberFormat="1" applyFont="1" applyFill="1" applyBorder="1" applyAlignment="1">
      <alignment horizontal="center" vertical="center" wrapText="1" readingOrder="1"/>
    </xf>
    <xf numFmtId="0" fontId="2" fillId="0" borderId="17" xfId="0" applyNumberFormat="1" applyFont="1" applyFill="1" applyBorder="1" applyAlignment="1">
      <alignment horizontal="center" vertical="center" wrapText="1" readingOrder="1"/>
    </xf>
    <xf numFmtId="165" fontId="16" fillId="0" borderId="49" xfId="0" applyNumberFormat="1" applyFont="1" applyFill="1" applyBorder="1" applyAlignment="1">
      <alignment horizontal="center" vertical="center" wrapText="1"/>
    </xf>
    <xf numFmtId="165" fontId="16" fillId="0" borderId="18" xfId="0" applyNumberFormat="1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/>
    </xf>
    <xf numFmtId="0" fontId="8" fillId="0" borderId="61" xfId="0" applyFont="1" applyFill="1" applyBorder="1" applyAlignment="1">
      <alignment horizontal="center" vertical="center" wrapText="1"/>
    </xf>
    <xf numFmtId="0" fontId="33" fillId="0" borderId="62" xfId="0" applyFont="1" applyBorder="1" applyAlignment="1">
      <alignment horizontal="center" vertical="center" wrapText="1"/>
    </xf>
    <xf numFmtId="165" fontId="8" fillId="0" borderId="61" xfId="0" applyNumberFormat="1" applyFont="1" applyFill="1" applyBorder="1" applyAlignment="1">
      <alignment horizontal="center" vertical="center" wrapText="1"/>
    </xf>
    <xf numFmtId="165" fontId="8" fillId="0" borderId="63" xfId="0" applyNumberFormat="1" applyFont="1" applyFill="1" applyBorder="1" applyAlignment="1">
      <alignment horizontal="center" vertical="center" wrapText="1"/>
    </xf>
    <xf numFmtId="0" fontId="33" fillId="0" borderId="64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166" fontId="14" fillId="0" borderId="16" xfId="0" applyNumberFormat="1" applyFont="1" applyFill="1" applyBorder="1" applyAlignment="1">
      <alignment vertical="center"/>
    </xf>
    <xf numFmtId="0" fontId="14" fillId="0" borderId="50" xfId="0" applyFont="1" applyFill="1" applyBorder="1" applyAlignment="1"/>
    <xf numFmtId="0" fontId="14" fillId="0" borderId="0" xfId="0" applyFont="1" applyFill="1" applyBorder="1" applyAlignment="1"/>
    <xf numFmtId="49" fontId="22" fillId="0" borderId="22" xfId="0" applyNumberFormat="1" applyFont="1" applyFill="1" applyBorder="1" applyAlignment="1">
      <alignment vertical="top" wrapText="1"/>
    </xf>
    <xf numFmtId="0" fontId="39" fillId="0" borderId="32" xfId="0" applyFont="1" applyFill="1" applyBorder="1"/>
    <xf numFmtId="166" fontId="14" fillId="0" borderId="10" xfId="0" applyNumberFormat="1" applyFont="1" applyFill="1" applyBorder="1"/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opLeftCell="A38" zoomScaleNormal="100" workbookViewId="0">
      <selection activeCell="E63" sqref="E63"/>
    </sheetView>
  </sheetViews>
  <sheetFormatPr defaultRowHeight="12.75" x14ac:dyDescent="0.2"/>
  <cols>
    <col min="1" max="1" width="8.42578125" style="270" customWidth="1"/>
    <col min="2" max="2" width="48.42578125" style="270" customWidth="1"/>
    <col min="3" max="3" width="7.7109375" style="270" customWidth="1"/>
    <col min="4" max="4" width="10.28515625" style="270" customWidth="1"/>
    <col min="5" max="5" width="8.85546875" style="270" customWidth="1"/>
    <col min="6" max="16384" width="9.140625" style="270"/>
  </cols>
  <sheetData>
    <row r="1" spans="1:14" s="1" customFormat="1" ht="18" x14ac:dyDescent="0.25">
      <c r="A1" s="510" t="s">
        <v>112</v>
      </c>
      <c r="B1" s="510"/>
      <c r="C1" s="510"/>
      <c r="D1" s="510"/>
      <c r="E1" s="510"/>
      <c r="F1" s="510"/>
    </row>
    <row r="2" spans="1:14" s="266" customFormat="1" ht="15" x14ac:dyDescent="0.2">
      <c r="A2" s="511" t="s">
        <v>445</v>
      </c>
      <c r="B2" s="511"/>
      <c r="C2" s="511"/>
      <c r="D2" s="511"/>
      <c r="E2" s="511"/>
      <c r="F2" s="511"/>
    </row>
    <row r="3" spans="1:14" s="1" customFormat="1" x14ac:dyDescent="0.2">
      <c r="A3" s="4"/>
      <c r="B3" s="89"/>
      <c r="C3" s="267"/>
      <c r="D3" s="89"/>
    </row>
    <row r="4" spans="1:14" x14ac:dyDescent="0.2">
      <c r="A4" s="268"/>
      <c r="B4" s="268"/>
      <c r="C4" s="268"/>
      <c r="D4" s="269"/>
      <c r="F4" s="271" t="s">
        <v>283</v>
      </c>
    </row>
    <row r="5" spans="1:14" ht="12.75" customHeight="1" x14ac:dyDescent="0.2">
      <c r="A5" s="508" t="s">
        <v>150</v>
      </c>
      <c r="B5" s="508" t="s">
        <v>421</v>
      </c>
      <c r="C5" s="508" t="s">
        <v>149</v>
      </c>
      <c r="D5" s="508" t="s">
        <v>379</v>
      </c>
      <c r="E5" s="274" t="s">
        <v>108</v>
      </c>
      <c r="F5" s="274"/>
    </row>
    <row r="6" spans="1:14" ht="25.5" x14ac:dyDescent="0.2">
      <c r="A6" s="509"/>
      <c r="B6" s="509"/>
      <c r="C6" s="509"/>
      <c r="D6" s="509"/>
      <c r="E6" s="273" t="s">
        <v>151</v>
      </c>
      <c r="F6" s="273" t="s">
        <v>152</v>
      </c>
    </row>
    <row r="7" spans="1:14" s="268" customFormat="1" x14ac:dyDescent="0.2">
      <c r="A7" s="276">
        <v>1</v>
      </c>
      <c r="B7" s="273">
        <v>2</v>
      </c>
      <c r="C7" s="272">
        <v>3</v>
      </c>
      <c r="D7" s="272">
        <v>4</v>
      </c>
      <c r="E7" s="272">
        <v>5</v>
      </c>
      <c r="F7" s="273">
        <v>6</v>
      </c>
      <c r="H7" s="270"/>
      <c r="I7" s="270"/>
      <c r="J7" s="270"/>
      <c r="K7" s="270"/>
      <c r="L7" s="270"/>
      <c r="M7" s="270"/>
      <c r="N7" s="270"/>
    </row>
    <row r="8" spans="1:14" s="339" customFormat="1" ht="30" x14ac:dyDescent="0.2">
      <c r="A8" s="277" t="s">
        <v>280</v>
      </c>
      <c r="B8" s="338" t="s">
        <v>380</v>
      </c>
      <c r="C8" s="278"/>
      <c r="D8" s="363">
        <v>227570.30000000002</v>
      </c>
      <c r="E8" s="363">
        <v>227570.30000000002</v>
      </c>
      <c r="F8" s="278"/>
      <c r="G8" s="270"/>
      <c r="H8" s="270"/>
      <c r="I8" s="270"/>
      <c r="J8" s="270"/>
      <c r="K8" s="270"/>
      <c r="L8" s="270"/>
      <c r="M8" s="270"/>
      <c r="N8" s="270"/>
    </row>
    <row r="9" spans="1:14" s="269" customFormat="1" x14ac:dyDescent="0.2">
      <c r="A9" s="279"/>
      <c r="B9" s="306" t="s">
        <v>422</v>
      </c>
      <c r="C9" s="278"/>
      <c r="D9" s="303"/>
      <c r="E9" s="278"/>
      <c r="F9" s="278"/>
      <c r="G9" s="270"/>
      <c r="H9" s="270"/>
      <c r="I9" s="270"/>
      <c r="J9" s="270"/>
      <c r="K9" s="270"/>
      <c r="L9" s="270"/>
      <c r="M9" s="270"/>
      <c r="N9" s="270"/>
    </row>
    <row r="10" spans="1:14" s="269" customFormat="1" x14ac:dyDescent="0.2">
      <c r="A10" s="280" t="s">
        <v>281</v>
      </c>
      <c r="B10" s="307" t="s">
        <v>423</v>
      </c>
      <c r="C10" s="284">
        <v>7100</v>
      </c>
      <c r="D10" s="309"/>
      <c r="E10" s="309"/>
      <c r="F10" s="284" t="s">
        <v>288</v>
      </c>
      <c r="G10" s="268"/>
      <c r="H10" s="268"/>
      <c r="I10" s="268"/>
      <c r="J10" s="268"/>
      <c r="K10" s="268"/>
      <c r="L10" s="268"/>
      <c r="M10" s="268"/>
      <c r="N10" s="268"/>
    </row>
    <row r="11" spans="1:14" s="285" customFormat="1" ht="25.5" x14ac:dyDescent="0.2">
      <c r="A11" s="279"/>
      <c r="B11" s="308" t="s">
        <v>434</v>
      </c>
      <c r="C11" s="289"/>
      <c r="D11" s="363">
        <v>45772.7</v>
      </c>
      <c r="E11" s="363">
        <v>45772.7</v>
      </c>
      <c r="F11" s="289"/>
      <c r="G11" s="437" t="s">
        <v>476</v>
      </c>
      <c r="H11" s="364"/>
      <c r="I11" s="269"/>
      <c r="J11" s="269"/>
      <c r="K11" s="269"/>
      <c r="L11" s="339"/>
      <c r="M11" s="269"/>
      <c r="N11" s="269"/>
    </row>
    <row r="12" spans="1:14" s="269" customFormat="1" x14ac:dyDescent="0.2">
      <c r="A12" s="279"/>
      <c r="B12" s="308" t="s">
        <v>424</v>
      </c>
      <c r="C12" s="302"/>
      <c r="D12" s="303"/>
      <c r="E12" s="303"/>
      <c r="F12" s="289"/>
    </row>
    <row r="13" spans="1:14" s="285" customFormat="1" ht="25.5" x14ac:dyDescent="0.2">
      <c r="A13" s="280" t="s">
        <v>170</v>
      </c>
      <c r="B13" s="281" t="s">
        <v>378</v>
      </c>
      <c r="C13" s="284">
        <v>7131</v>
      </c>
      <c r="D13" s="360">
        <v>25273.1</v>
      </c>
      <c r="E13" s="360">
        <v>25273.1</v>
      </c>
      <c r="F13" s="284" t="s">
        <v>288</v>
      </c>
      <c r="I13" s="269"/>
      <c r="J13" s="269"/>
      <c r="K13" s="269"/>
      <c r="L13" s="339"/>
      <c r="M13" s="269"/>
      <c r="N13" s="269"/>
    </row>
    <row r="14" spans="1:14" s="269" customFormat="1" x14ac:dyDescent="0.2">
      <c r="A14" s="279"/>
      <c r="B14" s="286" t="s">
        <v>424</v>
      </c>
      <c r="C14" s="302"/>
      <c r="D14" s="278"/>
      <c r="E14" s="278"/>
      <c r="F14" s="289"/>
    </row>
    <row r="15" spans="1:14" ht="38.25" x14ac:dyDescent="0.2">
      <c r="A15" s="290" t="s">
        <v>446</v>
      </c>
      <c r="B15" s="291" t="s">
        <v>425</v>
      </c>
      <c r="C15" s="272"/>
      <c r="D15" s="272"/>
      <c r="E15" s="272"/>
      <c r="F15" s="272" t="s">
        <v>288</v>
      </c>
      <c r="I15" s="269"/>
      <c r="J15" s="269"/>
      <c r="K15" s="269"/>
      <c r="L15" s="339"/>
      <c r="M15" s="269"/>
      <c r="N15" s="269"/>
    </row>
    <row r="16" spans="1:14" ht="25.5" x14ac:dyDescent="0.2">
      <c r="A16" s="290" t="s">
        <v>447</v>
      </c>
      <c r="B16" s="291" t="s">
        <v>426</v>
      </c>
      <c r="C16" s="272"/>
      <c r="D16" s="360">
        <v>25273.1</v>
      </c>
      <c r="E16" s="360">
        <v>25273.1</v>
      </c>
      <c r="F16" s="272" t="s">
        <v>288</v>
      </c>
      <c r="G16" s="438"/>
      <c r="I16" s="269"/>
      <c r="J16" s="269"/>
      <c r="K16" s="269"/>
      <c r="L16" s="269"/>
      <c r="M16" s="269"/>
      <c r="N16" s="269"/>
    </row>
    <row r="17" spans="1:14" s="285" customFormat="1" x14ac:dyDescent="0.2">
      <c r="A17" s="280" t="s">
        <v>171</v>
      </c>
      <c r="B17" s="281" t="s">
        <v>427</v>
      </c>
      <c r="C17" s="282">
        <v>7136</v>
      </c>
      <c r="D17" s="349"/>
      <c r="E17" s="283"/>
      <c r="F17" s="284" t="s">
        <v>288</v>
      </c>
      <c r="L17" s="269"/>
    </row>
    <row r="18" spans="1:14" s="269" customFormat="1" x14ac:dyDescent="0.2">
      <c r="A18" s="279"/>
      <c r="B18" s="286" t="s">
        <v>424</v>
      </c>
      <c r="C18" s="287"/>
      <c r="D18" s="275">
        <v>19652.400000000001</v>
      </c>
      <c r="E18" s="275">
        <v>19652.400000000001</v>
      </c>
      <c r="F18" s="289"/>
      <c r="G18" s="439"/>
      <c r="L18" s="285"/>
    </row>
    <row r="19" spans="1:14" x14ac:dyDescent="0.2">
      <c r="A19" s="290" t="s">
        <v>448</v>
      </c>
      <c r="B19" s="291" t="s">
        <v>428</v>
      </c>
      <c r="C19" s="351"/>
      <c r="D19" s="278">
        <v>19652.400000000001</v>
      </c>
      <c r="E19" s="278">
        <v>19652.400000000001</v>
      </c>
      <c r="F19" s="272" t="s">
        <v>288</v>
      </c>
      <c r="I19" s="285"/>
      <c r="J19" s="285"/>
      <c r="K19" s="285"/>
      <c r="L19" s="269"/>
      <c r="M19" s="285"/>
      <c r="N19" s="285"/>
    </row>
    <row r="20" spans="1:14" s="285" customFormat="1" ht="38.25" x14ac:dyDescent="0.2">
      <c r="A20" s="280" t="s">
        <v>172</v>
      </c>
      <c r="B20" s="281" t="s">
        <v>429</v>
      </c>
      <c r="C20" s="282">
        <v>7145</v>
      </c>
      <c r="D20" s="283">
        <v>847.2</v>
      </c>
      <c r="E20" s="283">
        <v>847.2</v>
      </c>
      <c r="F20" s="284" t="s">
        <v>288</v>
      </c>
      <c r="I20" s="339"/>
      <c r="J20" s="339"/>
      <c r="K20" s="339"/>
      <c r="L20" s="339"/>
      <c r="M20" s="339"/>
      <c r="N20" s="339"/>
    </row>
    <row r="21" spans="1:14" s="269" customFormat="1" ht="13.5" x14ac:dyDescent="0.2">
      <c r="A21" s="279"/>
      <c r="B21" s="286" t="s">
        <v>424</v>
      </c>
      <c r="C21" s="353"/>
      <c r="D21" s="278"/>
      <c r="E21" s="278"/>
      <c r="F21" s="289"/>
      <c r="I21" s="339"/>
      <c r="J21" s="339"/>
      <c r="K21" s="339"/>
      <c r="L21" s="339"/>
      <c r="M21" s="339"/>
      <c r="N21" s="339"/>
    </row>
    <row r="22" spans="1:14" ht="13.5" x14ac:dyDescent="0.2">
      <c r="A22" s="292" t="s">
        <v>449</v>
      </c>
      <c r="B22" s="293" t="s">
        <v>430</v>
      </c>
      <c r="C22" s="294">
        <v>71452</v>
      </c>
      <c r="D22" s="295"/>
      <c r="E22" s="295"/>
      <c r="F22" s="295" t="s">
        <v>288</v>
      </c>
      <c r="I22" s="269"/>
      <c r="J22" s="269"/>
      <c r="K22" s="269"/>
      <c r="L22" s="339"/>
      <c r="M22" s="269"/>
      <c r="N22" s="269"/>
    </row>
    <row r="23" spans="1:14" s="269" customFormat="1" ht="38.25" x14ac:dyDescent="0.2">
      <c r="A23" s="310"/>
      <c r="B23" s="311" t="s">
        <v>106</v>
      </c>
      <c r="C23" s="287"/>
      <c r="D23" s="278">
        <v>847.2</v>
      </c>
      <c r="E23" s="288">
        <v>847.2</v>
      </c>
      <c r="F23" s="288"/>
      <c r="G23" s="439"/>
    </row>
    <row r="24" spans="1:14" s="269" customFormat="1" x14ac:dyDescent="0.2">
      <c r="A24" s="296"/>
      <c r="B24" s="297" t="s">
        <v>424</v>
      </c>
      <c r="C24" s="353"/>
      <c r="D24" s="275"/>
      <c r="E24" s="298"/>
      <c r="F24" s="298"/>
    </row>
    <row r="25" spans="1:14" s="269" customFormat="1" ht="63.75" x14ac:dyDescent="0.2">
      <c r="A25" s="290" t="s">
        <v>450</v>
      </c>
      <c r="B25" s="299" t="s">
        <v>228</v>
      </c>
      <c r="C25" s="351"/>
      <c r="D25" s="272">
        <v>327.2</v>
      </c>
      <c r="E25" s="272">
        <v>327.2</v>
      </c>
      <c r="F25" s="272" t="s">
        <v>288</v>
      </c>
    </row>
    <row r="26" spans="1:14" s="269" customFormat="1" ht="25.5" x14ac:dyDescent="0.2">
      <c r="A26" s="290" t="s">
        <v>451</v>
      </c>
      <c r="B26" s="299" t="s">
        <v>432</v>
      </c>
      <c r="C26" s="351"/>
      <c r="D26" s="272"/>
      <c r="E26" s="272"/>
      <c r="F26" s="272" t="s">
        <v>288</v>
      </c>
    </row>
    <row r="27" spans="1:14" s="269" customFormat="1" ht="76.5" x14ac:dyDescent="0.2">
      <c r="A27" s="290" t="s">
        <v>452</v>
      </c>
      <c r="B27" s="299" t="s">
        <v>229</v>
      </c>
      <c r="C27" s="351"/>
      <c r="D27" s="272">
        <v>520</v>
      </c>
      <c r="E27" s="272">
        <v>520</v>
      </c>
      <c r="F27" s="272" t="s">
        <v>288</v>
      </c>
    </row>
    <row r="28" spans="1:14" s="285" customFormat="1" x14ac:dyDescent="0.2">
      <c r="A28" s="280" t="s">
        <v>282</v>
      </c>
      <c r="B28" s="281" t="s">
        <v>433</v>
      </c>
      <c r="C28" s="352">
        <v>7300</v>
      </c>
      <c r="D28" s="283"/>
      <c r="E28" s="283"/>
      <c r="F28" s="284">
        <v>0</v>
      </c>
    </row>
    <row r="29" spans="1:14" s="285" customFormat="1" ht="25.5" x14ac:dyDescent="0.2">
      <c r="A29" s="279"/>
      <c r="B29" s="286" t="s">
        <v>453</v>
      </c>
      <c r="C29" s="269"/>
      <c r="D29" s="362">
        <v>162325.5</v>
      </c>
      <c r="E29" s="362">
        <v>162325.5</v>
      </c>
      <c r="F29" s="289"/>
      <c r="G29" s="437"/>
    </row>
    <row r="30" spans="1:14" x14ac:dyDescent="0.2">
      <c r="A30" s="279"/>
      <c r="B30" s="286" t="s">
        <v>424</v>
      </c>
      <c r="C30" s="353"/>
      <c r="D30" s="278"/>
      <c r="E30" s="278"/>
      <c r="F30" s="289"/>
    </row>
    <row r="31" spans="1:14" ht="38.25" x14ac:dyDescent="0.2">
      <c r="A31" s="280" t="s">
        <v>454</v>
      </c>
      <c r="B31" s="281" t="s">
        <v>435</v>
      </c>
      <c r="C31" s="352">
        <v>7331</v>
      </c>
      <c r="D31" s="362">
        <v>162325.5</v>
      </c>
      <c r="E31" s="362">
        <v>162325.5</v>
      </c>
      <c r="F31" s="284" t="s">
        <v>288</v>
      </c>
    </row>
    <row r="32" spans="1:14" x14ac:dyDescent="0.2">
      <c r="A32" s="279"/>
      <c r="B32" s="286" t="s">
        <v>105</v>
      </c>
      <c r="C32" s="269"/>
      <c r="D32" s="278"/>
      <c r="E32" s="278"/>
      <c r="F32" s="289"/>
    </row>
    <row r="33" spans="1:21" x14ac:dyDescent="0.2">
      <c r="A33" s="279"/>
      <c r="B33" s="286" t="s">
        <v>109</v>
      </c>
      <c r="C33" s="353"/>
      <c r="F33" s="289"/>
    </row>
    <row r="34" spans="1:21" ht="38.25" x14ac:dyDescent="0.2">
      <c r="A34" s="292" t="s">
        <v>455</v>
      </c>
      <c r="B34" s="293" t="s">
        <v>436</v>
      </c>
      <c r="C34" s="294"/>
      <c r="D34" s="362">
        <v>162325.5</v>
      </c>
      <c r="E34" s="362">
        <v>162325.5</v>
      </c>
      <c r="F34" s="295" t="s">
        <v>288</v>
      </c>
    </row>
    <row r="35" spans="1:21" ht="38.25" x14ac:dyDescent="0.2">
      <c r="A35" s="279"/>
      <c r="B35" s="286" t="s">
        <v>381</v>
      </c>
      <c r="C35" s="269"/>
      <c r="D35" s="359">
        <v>19472.099999999999</v>
      </c>
      <c r="E35" s="359">
        <v>19472.099999999999</v>
      </c>
      <c r="F35" s="289"/>
    </row>
    <row r="36" spans="1:21" x14ac:dyDescent="0.2">
      <c r="A36" s="279"/>
      <c r="B36" s="286" t="s">
        <v>424</v>
      </c>
      <c r="C36" s="353"/>
      <c r="D36" s="278"/>
      <c r="E36" s="278"/>
      <c r="F36" s="289"/>
    </row>
    <row r="37" spans="1:21" s="285" customFormat="1" ht="38.25" x14ac:dyDescent="0.2">
      <c r="A37" s="290" t="s">
        <v>456</v>
      </c>
      <c r="B37" s="293" t="s">
        <v>382</v>
      </c>
      <c r="C37" s="354"/>
      <c r="D37" s="272"/>
      <c r="E37" s="272"/>
      <c r="F37" s="272" t="s">
        <v>288</v>
      </c>
    </row>
    <row r="38" spans="1:21" s="269" customFormat="1" x14ac:dyDescent="0.2">
      <c r="A38" s="280" t="s">
        <v>457</v>
      </c>
      <c r="B38" s="281" t="s">
        <v>437</v>
      </c>
      <c r="C38" s="282">
        <v>7415</v>
      </c>
      <c r="D38" s="283"/>
      <c r="E38" s="283"/>
      <c r="F38" s="284" t="s">
        <v>288</v>
      </c>
    </row>
    <row r="39" spans="1:21" s="285" customFormat="1" x14ac:dyDescent="0.2">
      <c r="A39" s="279"/>
      <c r="B39" s="286" t="s">
        <v>458</v>
      </c>
      <c r="C39" s="287"/>
      <c r="D39" s="359">
        <v>7792.1</v>
      </c>
      <c r="E39" s="359">
        <v>7792.1</v>
      </c>
      <c r="F39" s="289"/>
    </row>
    <row r="40" spans="1:21" x14ac:dyDescent="0.2">
      <c r="A40" s="279"/>
      <c r="B40" s="286" t="s">
        <v>424</v>
      </c>
      <c r="C40" s="287"/>
      <c r="D40" s="278"/>
      <c r="E40" s="278"/>
      <c r="F40" s="289"/>
      <c r="J40" s="269"/>
      <c r="M40" s="269"/>
      <c r="N40" s="269"/>
      <c r="Q40" s="269"/>
      <c r="R40" s="269"/>
      <c r="T40" s="269"/>
      <c r="U40" s="269"/>
    </row>
    <row r="41" spans="1:21" s="285" customFormat="1" ht="25.5" x14ac:dyDescent="0.2">
      <c r="A41" s="290" t="s">
        <v>459</v>
      </c>
      <c r="B41" s="293" t="s">
        <v>383</v>
      </c>
      <c r="C41" s="354"/>
      <c r="D41" s="272">
        <v>5992.1</v>
      </c>
      <c r="E41" s="272">
        <v>5992.1</v>
      </c>
      <c r="F41" s="272" t="s">
        <v>288</v>
      </c>
      <c r="J41" s="270"/>
      <c r="M41" s="270"/>
      <c r="N41" s="270"/>
      <c r="Q41" s="270"/>
      <c r="R41" s="270"/>
      <c r="T41" s="270"/>
      <c r="U41" s="270"/>
    </row>
    <row r="42" spans="1:21" ht="38.25" x14ac:dyDescent="0.2">
      <c r="A42" s="290" t="s">
        <v>460</v>
      </c>
      <c r="B42" s="293" t="s">
        <v>384</v>
      </c>
      <c r="C42" s="354"/>
      <c r="D42" s="272"/>
      <c r="E42" s="272"/>
      <c r="F42" s="272" t="s">
        <v>288</v>
      </c>
      <c r="M42" s="285"/>
      <c r="N42" s="285"/>
      <c r="Q42" s="285"/>
      <c r="R42" s="285"/>
    </row>
    <row r="43" spans="1:21" s="285" customFormat="1" ht="51" x14ac:dyDescent="0.2">
      <c r="A43" s="290" t="s">
        <v>461</v>
      </c>
      <c r="B43" s="293" t="s">
        <v>438</v>
      </c>
      <c r="C43" s="354"/>
      <c r="D43" s="358">
        <v>1800</v>
      </c>
      <c r="E43" s="358">
        <v>1800</v>
      </c>
      <c r="F43" s="272" t="s">
        <v>288</v>
      </c>
      <c r="J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</row>
    <row r="44" spans="1:21" s="269" customFormat="1" x14ac:dyDescent="0.2">
      <c r="A44" s="276" t="s">
        <v>403</v>
      </c>
      <c r="B44" s="293" t="s">
        <v>439</v>
      </c>
      <c r="C44" s="354"/>
      <c r="D44" s="272"/>
      <c r="E44" s="272"/>
      <c r="F44" s="272" t="s">
        <v>288</v>
      </c>
      <c r="I44" s="285"/>
      <c r="J44" s="270"/>
      <c r="L44" s="270"/>
      <c r="M44" s="270"/>
      <c r="N44" s="270"/>
      <c r="O44" s="270"/>
      <c r="P44" s="270"/>
      <c r="Q44" s="270"/>
      <c r="R44" s="270"/>
      <c r="S44" s="270"/>
      <c r="T44" s="270"/>
      <c r="U44" s="270"/>
    </row>
    <row r="45" spans="1:21" s="285" customFormat="1" x14ac:dyDescent="0.2">
      <c r="A45" s="280" t="s">
        <v>462</v>
      </c>
      <c r="B45" s="281" t="s">
        <v>440</v>
      </c>
      <c r="C45" s="282">
        <v>7422</v>
      </c>
      <c r="D45" s="283">
        <v>8180</v>
      </c>
      <c r="E45" s="283">
        <v>8180</v>
      </c>
      <c r="F45" s="284" t="s">
        <v>288</v>
      </c>
    </row>
    <row r="46" spans="1:21" s="285" customFormat="1" x14ac:dyDescent="0.2">
      <c r="A46" s="279"/>
      <c r="B46" s="286" t="s">
        <v>385</v>
      </c>
      <c r="C46" s="287"/>
      <c r="D46" s="300"/>
      <c r="E46" s="300"/>
      <c r="F46" s="289"/>
      <c r="H46" s="361"/>
    </row>
    <row r="47" spans="1:21" s="269" customFormat="1" x14ac:dyDescent="0.2">
      <c r="A47" s="279"/>
      <c r="B47" s="286" t="s">
        <v>424</v>
      </c>
      <c r="C47" s="287"/>
      <c r="D47" s="278"/>
      <c r="E47" s="278"/>
      <c r="F47" s="289"/>
    </row>
    <row r="48" spans="1:21" x14ac:dyDescent="0.2">
      <c r="A48" s="290" t="s">
        <v>463</v>
      </c>
      <c r="B48" s="293" t="s">
        <v>441</v>
      </c>
      <c r="C48" s="356"/>
      <c r="D48" s="300">
        <v>8180</v>
      </c>
      <c r="E48" s="300">
        <v>8180</v>
      </c>
      <c r="F48" s="272" t="s">
        <v>288</v>
      </c>
    </row>
    <row r="49" spans="1:6" s="285" customFormat="1" ht="38.25" x14ac:dyDescent="0.2">
      <c r="A49" s="290" t="s">
        <v>464</v>
      </c>
      <c r="B49" s="293" t="s">
        <v>442</v>
      </c>
      <c r="C49" s="351"/>
      <c r="D49" s="300"/>
      <c r="E49" s="272"/>
      <c r="F49" s="272" t="s">
        <v>288</v>
      </c>
    </row>
    <row r="50" spans="1:6" x14ac:dyDescent="0.2">
      <c r="A50" s="312" t="s">
        <v>230</v>
      </c>
      <c r="B50" s="281" t="s">
        <v>294</v>
      </c>
      <c r="C50" s="352">
        <v>7451</v>
      </c>
      <c r="D50" s="283"/>
      <c r="E50" s="283"/>
      <c r="F50" s="284"/>
    </row>
    <row r="51" spans="1:6" x14ac:dyDescent="0.2">
      <c r="A51" s="310"/>
      <c r="B51" s="286" t="s">
        <v>411</v>
      </c>
      <c r="C51" s="357"/>
      <c r="D51" s="278"/>
      <c r="E51" s="278"/>
      <c r="F51" s="289"/>
    </row>
    <row r="52" spans="1:6" x14ac:dyDescent="0.2">
      <c r="A52" s="296"/>
      <c r="B52" s="286" t="s">
        <v>424</v>
      </c>
      <c r="C52" s="355"/>
      <c r="D52" s="278">
        <v>3500</v>
      </c>
      <c r="E52" s="278">
        <v>3500</v>
      </c>
      <c r="F52" s="289"/>
    </row>
    <row r="53" spans="1:6" ht="25.5" x14ac:dyDescent="0.2">
      <c r="A53" s="290" t="s">
        <v>231</v>
      </c>
      <c r="B53" s="293" t="s">
        <v>443</v>
      </c>
      <c r="C53" s="354"/>
      <c r="D53" s="301"/>
      <c r="E53" s="272" t="s">
        <v>288</v>
      </c>
      <c r="F53" s="301"/>
    </row>
    <row r="54" spans="1:6" ht="38.25" x14ac:dyDescent="0.2">
      <c r="A54" s="290" t="s">
        <v>232</v>
      </c>
      <c r="B54" s="293" t="s">
        <v>444</v>
      </c>
      <c r="C54" s="354"/>
      <c r="D54" s="301"/>
      <c r="E54" s="272" t="s">
        <v>288</v>
      </c>
      <c r="F54" s="272"/>
    </row>
    <row r="55" spans="1:6" ht="38.25" x14ac:dyDescent="0.2">
      <c r="A55" s="290" t="s">
        <v>233</v>
      </c>
      <c r="B55" s="291" t="s">
        <v>386</v>
      </c>
      <c r="C55" s="354"/>
      <c r="D55" s="273">
        <v>3500</v>
      </c>
      <c r="E55" s="273">
        <v>3500</v>
      </c>
      <c r="F55" s="272"/>
    </row>
  </sheetData>
  <mergeCells count="6">
    <mergeCell ref="C5:C6"/>
    <mergeCell ref="A5:A6"/>
    <mergeCell ref="A1:F1"/>
    <mergeCell ref="A2:F2"/>
    <mergeCell ref="D5:D6"/>
    <mergeCell ref="B5:B6"/>
  </mergeCells>
  <phoneticPr fontId="5" type="noConversion"/>
  <pageMargins left="0.25" right="0.25" top="0.75" bottom="0.75" header="0.3" footer="0.3"/>
  <pageSetup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topLeftCell="A81" workbookViewId="0">
      <selection activeCell="E118" sqref="E118"/>
    </sheetView>
  </sheetViews>
  <sheetFormatPr defaultRowHeight="15" x14ac:dyDescent="0.2"/>
  <cols>
    <col min="1" max="1" width="5.140625" style="6" customWidth="1"/>
    <col min="2" max="2" width="6.42578125" style="7" customWidth="1"/>
    <col min="3" max="3" width="6.28515625" style="8" customWidth="1"/>
    <col min="4" max="4" width="5.7109375" style="9" customWidth="1"/>
    <col min="5" max="5" width="43.28515625" style="26" customWidth="1"/>
    <col min="6" max="6" width="47.5703125" style="14" hidden="1" customWidth="1"/>
    <col min="7" max="7" width="11.140625" style="10" customWidth="1"/>
    <col min="8" max="8" width="10.85546875" style="10" customWidth="1"/>
    <col min="9" max="9" width="11" style="10" customWidth="1"/>
    <col min="10" max="10" width="10.85546875" style="10" bestFit="1" customWidth="1"/>
    <col min="11" max="16384" width="9.140625" style="10"/>
  </cols>
  <sheetData>
    <row r="1" spans="1:11" ht="18" x14ac:dyDescent="0.25">
      <c r="A1" s="512" t="s">
        <v>155</v>
      </c>
      <c r="B1" s="512"/>
      <c r="C1" s="512"/>
      <c r="D1" s="512"/>
      <c r="E1" s="512"/>
      <c r="F1" s="512"/>
      <c r="G1" s="512"/>
      <c r="H1" s="512"/>
      <c r="I1" s="512"/>
    </row>
    <row r="2" spans="1:11" ht="36" customHeight="1" x14ac:dyDescent="0.2">
      <c r="A2" s="513" t="s">
        <v>157</v>
      </c>
      <c r="B2" s="513"/>
      <c r="C2" s="513"/>
      <c r="D2" s="513"/>
      <c r="E2" s="513"/>
      <c r="F2" s="513"/>
      <c r="G2" s="513"/>
      <c r="H2" s="513"/>
      <c r="I2" s="513"/>
    </row>
    <row r="3" spans="1:11" x14ac:dyDescent="0.2">
      <c r="A3" s="81" t="s">
        <v>156</v>
      </c>
      <c r="B3" s="83"/>
      <c r="C3" s="84"/>
      <c r="D3" s="84"/>
      <c r="E3" s="85"/>
      <c r="F3" s="81"/>
      <c r="G3" s="81"/>
    </row>
    <row r="4" spans="1:11" ht="15.75" thickBot="1" x14ac:dyDescent="0.25">
      <c r="B4" s="11"/>
      <c r="C4" s="12"/>
      <c r="D4" s="12"/>
      <c r="E4" s="13"/>
      <c r="H4" s="514" t="s">
        <v>158</v>
      </c>
      <c r="I4" s="514"/>
    </row>
    <row r="5" spans="1:11" s="15" customFormat="1" ht="15.75" thickBot="1" x14ac:dyDescent="0.25">
      <c r="A5" s="515" t="s">
        <v>153</v>
      </c>
      <c r="B5" s="523" t="s">
        <v>5</v>
      </c>
      <c r="C5" s="525" t="s">
        <v>285</v>
      </c>
      <c r="D5" s="526" t="s">
        <v>286</v>
      </c>
      <c r="E5" s="517" t="s">
        <v>154</v>
      </c>
      <c r="F5" s="519" t="s">
        <v>284</v>
      </c>
      <c r="G5" s="521" t="s">
        <v>74</v>
      </c>
      <c r="H5" s="528" t="s">
        <v>208</v>
      </c>
      <c r="I5" s="529"/>
    </row>
    <row r="6" spans="1:11" s="16" customFormat="1" ht="32.25" customHeight="1" thickBot="1" x14ac:dyDescent="0.25">
      <c r="A6" s="516"/>
      <c r="B6" s="524"/>
      <c r="C6" s="524"/>
      <c r="D6" s="527"/>
      <c r="E6" s="518"/>
      <c r="F6" s="520"/>
      <c r="G6" s="522"/>
      <c r="H6" s="145" t="s">
        <v>277</v>
      </c>
      <c r="I6" s="146" t="s">
        <v>278</v>
      </c>
    </row>
    <row r="7" spans="1:11" s="86" customFormat="1" ht="15.75" thickBot="1" x14ac:dyDescent="0.25">
      <c r="A7" s="124">
        <v>1</v>
      </c>
      <c r="B7" s="125">
        <v>2</v>
      </c>
      <c r="C7" s="125">
        <v>3</v>
      </c>
      <c r="D7" s="126">
        <v>4</v>
      </c>
      <c r="E7" s="127">
        <v>5</v>
      </c>
      <c r="F7" s="128"/>
      <c r="G7" s="127" t="s">
        <v>71</v>
      </c>
      <c r="H7" s="129" t="s">
        <v>72</v>
      </c>
      <c r="I7" s="130" t="s">
        <v>73</v>
      </c>
    </row>
    <row r="8" spans="1:11" s="136" customFormat="1" ht="36.75" thickBot="1" x14ac:dyDescent="0.25">
      <c r="A8" s="147">
        <v>2000</v>
      </c>
      <c r="B8" s="148" t="s">
        <v>287</v>
      </c>
      <c r="C8" s="149" t="s">
        <v>288</v>
      </c>
      <c r="D8" s="150" t="s">
        <v>288</v>
      </c>
      <c r="E8" s="151" t="s">
        <v>11</v>
      </c>
      <c r="F8" s="152"/>
      <c r="G8" s="378">
        <v>259499.19999999998</v>
      </c>
      <c r="H8" s="378">
        <v>227570.3</v>
      </c>
      <c r="I8" s="378">
        <v>31928.9</v>
      </c>
      <c r="J8" s="443"/>
      <c r="K8" s="443"/>
    </row>
    <row r="9" spans="1:11" s="135" customFormat="1" ht="64.5" customHeight="1" x14ac:dyDescent="0.2">
      <c r="A9" s="137">
        <v>2100</v>
      </c>
      <c r="B9" s="54" t="s">
        <v>173</v>
      </c>
      <c r="C9" s="313" t="s">
        <v>134</v>
      </c>
      <c r="D9" s="314" t="s">
        <v>134</v>
      </c>
      <c r="E9" s="123" t="s">
        <v>12</v>
      </c>
      <c r="F9" s="138" t="s">
        <v>289</v>
      </c>
      <c r="G9" s="366">
        <v>96090.9</v>
      </c>
      <c r="H9" s="366">
        <v>87690.9</v>
      </c>
      <c r="I9" s="366">
        <v>8400</v>
      </c>
    </row>
    <row r="10" spans="1:11" ht="11.25" customHeight="1" x14ac:dyDescent="0.2">
      <c r="A10" s="105"/>
      <c r="B10" s="54"/>
      <c r="C10" s="313"/>
      <c r="D10" s="314"/>
      <c r="E10" s="99" t="s">
        <v>108</v>
      </c>
      <c r="F10" s="17"/>
      <c r="G10" s="120"/>
      <c r="H10" s="117"/>
      <c r="I10" s="106"/>
    </row>
    <row r="11" spans="1:11" s="19" customFormat="1" ht="48" x14ac:dyDescent="0.2">
      <c r="A11" s="107">
        <v>2110</v>
      </c>
      <c r="B11" s="54" t="s">
        <v>173</v>
      </c>
      <c r="C11" s="141" t="s">
        <v>135</v>
      </c>
      <c r="D11" s="142" t="s">
        <v>134</v>
      </c>
      <c r="E11" s="100" t="s">
        <v>6</v>
      </c>
      <c r="F11" s="18" t="s">
        <v>290</v>
      </c>
      <c r="G11" s="368">
        <v>84209.9</v>
      </c>
      <c r="H11" s="365">
        <v>80809.899999999994</v>
      </c>
      <c r="I11" s="366">
        <v>3400</v>
      </c>
    </row>
    <row r="12" spans="1:11" s="19" customFormat="1" ht="10.5" customHeight="1" x14ac:dyDescent="0.2">
      <c r="A12" s="107"/>
      <c r="B12" s="54"/>
      <c r="C12" s="141"/>
      <c r="D12" s="142"/>
      <c r="E12" s="99" t="s">
        <v>109</v>
      </c>
      <c r="F12" s="18"/>
      <c r="G12" s="121"/>
      <c r="H12" s="118"/>
      <c r="I12" s="108"/>
    </row>
    <row r="13" spans="1:11" ht="24" x14ac:dyDescent="0.2">
      <c r="A13" s="107">
        <v>2111</v>
      </c>
      <c r="B13" s="57" t="s">
        <v>173</v>
      </c>
      <c r="C13" s="315" t="s">
        <v>135</v>
      </c>
      <c r="D13" s="316" t="s">
        <v>135</v>
      </c>
      <c r="E13" s="99" t="s">
        <v>9</v>
      </c>
      <c r="F13" s="20" t="s">
        <v>291</v>
      </c>
      <c r="G13" s="368">
        <v>84209.9</v>
      </c>
      <c r="H13" s="365">
        <v>80809.899999999994</v>
      </c>
      <c r="I13" s="366">
        <v>3400</v>
      </c>
    </row>
    <row r="14" spans="1:11" ht="24" x14ac:dyDescent="0.2">
      <c r="A14" s="107">
        <v>2112</v>
      </c>
      <c r="B14" s="57" t="s">
        <v>173</v>
      </c>
      <c r="C14" s="315" t="s">
        <v>135</v>
      </c>
      <c r="D14" s="316" t="s">
        <v>136</v>
      </c>
      <c r="E14" s="99" t="s">
        <v>292</v>
      </c>
      <c r="F14" s="20" t="s">
        <v>293</v>
      </c>
      <c r="G14" s="122"/>
      <c r="H14" s="119"/>
      <c r="I14" s="109"/>
    </row>
    <row r="15" spans="1:11" x14ac:dyDescent="0.2">
      <c r="A15" s="107">
        <v>2113</v>
      </c>
      <c r="B15" s="57" t="s">
        <v>173</v>
      </c>
      <c r="C15" s="315" t="s">
        <v>135</v>
      </c>
      <c r="D15" s="316" t="s">
        <v>67</v>
      </c>
      <c r="E15" s="99" t="s">
        <v>295</v>
      </c>
      <c r="F15" s="20" t="s">
        <v>296</v>
      </c>
      <c r="G15" s="122"/>
      <c r="H15" s="119"/>
      <c r="I15" s="109"/>
    </row>
    <row r="16" spans="1:11" x14ac:dyDescent="0.2">
      <c r="A16" s="107">
        <v>2120</v>
      </c>
      <c r="B16" s="54" t="s">
        <v>173</v>
      </c>
      <c r="C16" s="141" t="s">
        <v>136</v>
      </c>
      <c r="D16" s="142" t="s">
        <v>134</v>
      </c>
      <c r="E16" s="100" t="s">
        <v>297</v>
      </c>
      <c r="F16" s="21" t="s">
        <v>298</v>
      </c>
      <c r="G16" s="122"/>
      <c r="H16" s="119"/>
      <c r="I16" s="119"/>
    </row>
    <row r="17" spans="1:9" s="19" customFormat="1" ht="10.5" customHeight="1" x14ac:dyDescent="0.2">
      <c r="A17" s="107"/>
      <c r="B17" s="54"/>
      <c r="C17" s="141"/>
      <c r="D17" s="142"/>
      <c r="E17" s="99" t="s">
        <v>109</v>
      </c>
      <c r="F17" s="18"/>
      <c r="G17" s="121"/>
      <c r="H17" s="118"/>
      <c r="I17" s="108"/>
    </row>
    <row r="18" spans="1:9" ht="16.5" customHeight="1" x14ac:dyDescent="0.2">
      <c r="A18" s="107">
        <v>2121</v>
      </c>
      <c r="B18" s="57" t="s">
        <v>173</v>
      </c>
      <c r="C18" s="315" t="s">
        <v>136</v>
      </c>
      <c r="D18" s="316" t="s">
        <v>135</v>
      </c>
      <c r="E18" s="101" t="s">
        <v>10</v>
      </c>
      <c r="F18" s="20" t="s">
        <v>299</v>
      </c>
      <c r="G18" s="122"/>
      <c r="H18" s="119"/>
      <c r="I18" s="109"/>
    </row>
    <row r="19" spans="1:9" ht="28.5" x14ac:dyDescent="0.2">
      <c r="A19" s="107">
        <v>2122</v>
      </c>
      <c r="B19" s="57" t="s">
        <v>173</v>
      </c>
      <c r="C19" s="315" t="s">
        <v>136</v>
      </c>
      <c r="D19" s="316" t="s">
        <v>136</v>
      </c>
      <c r="E19" s="99" t="s">
        <v>300</v>
      </c>
      <c r="F19" s="20" t="s">
        <v>301</v>
      </c>
      <c r="G19" s="122"/>
      <c r="H19" s="119"/>
      <c r="I19" s="109"/>
    </row>
    <row r="20" spans="1:9" x14ac:dyDescent="0.2">
      <c r="A20" s="107">
        <v>2130</v>
      </c>
      <c r="B20" s="54" t="s">
        <v>173</v>
      </c>
      <c r="C20" s="141" t="s">
        <v>67</v>
      </c>
      <c r="D20" s="142" t="s">
        <v>134</v>
      </c>
      <c r="E20" s="100" t="s">
        <v>302</v>
      </c>
      <c r="F20" s="22" t="s">
        <v>303</v>
      </c>
      <c r="G20" s="375">
        <v>2231</v>
      </c>
      <c r="H20" s="377">
        <v>2231</v>
      </c>
      <c r="I20" s="119"/>
    </row>
    <row r="21" spans="1:9" s="19" customFormat="1" ht="10.5" customHeight="1" x14ac:dyDescent="0.2">
      <c r="A21" s="107"/>
      <c r="B21" s="54"/>
      <c r="C21" s="141"/>
      <c r="D21" s="142"/>
      <c r="E21" s="99" t="s">
        <v>109</v>
      </c>
      <c r="F21" s="18"/>
      <c r="G21" s="121"/>
      <c r="H21" s="118"/>
      <c r="I21" s="108"/>
    </row>
    <row r="22" spans="1:9" ht="24" x14ac:dyDescent="0.2">
      <c r="A22" s="107">
        <v>2131</v>
      </c>
      <c r="B22" s="57" t="s">
        <v>173</v>
      </c>
      <c r="C22" s="315" t="s">
        <v>67</v>
      </c>
      <c r="D22" s="316" t="s">
        <v>135</v>
      </c>
      <c r="E22" s="99" t="s">
        <v>304</v>
      </c>
      <c r="F22" s="20" t="s">
        <v>305</v>
      </c>
      <c r="G22" s="122"/>
      <c r="H22" s="119"/>
      <c r="I22" s="109"/>
    </row>
    <row r="23" spans="1:9" ht="14.25" customHeight="1" x14ac:dyDescent="0.2">
      <c r="A23" s="107">
        <v>2132</v>
      </c>
      <c r="B23" s="57" t="s">
        <v>173</v>
      </c>
      <c r="C23" s="315">
        <v>3</v>
      </c>
      <c r="D23" s="316">
        <v>2</v>
      </c>
      <c r="E23" s="99" t="s">
        <v>306</v>
      </c>
      <c r="F23" s="20" t="s">
        <v>307</v>
      </c>
      <c r="G23" s="122"/>
      <c r="H23" s="119"/>
      <c r="I23" s="109"/>
    </row>
    <row r="24" spans="1:9" x14ac:dyDescent="0.2">
      <c r="A24" s="107">
        <v>2133</v>
      </c>
      <c r="B24" s="57" t="s">
        <v>173</v>
      </c>
      <c r="C24" s="315">
        <v>3</v>
      </c>
      <c r="D24" s="316">
        <v>3</v>
      </c>
      <c r="E24" s="99" t="s">
        <v>308</v>
      </c>
      <c r="F24" s="20" t="s">
        <v>309</v>
      </c>
      <c r="G24" s="375">
        <v>2231</v>
      </c>
      <c r="H24" s="377">
        <v>2231</v>
      </c>
      <c r="I24" s="109"/>
    </row>
    <row r="25" spans="1:9" ht="12.75" customHeight="1" x14ac:dyDescent="0.2">
      <c r="A25" s="107">
        <v>2140</v>
      </c>
      <c r="B25" s="54" t="s">
        <v>173</v>
      </c>
      <c r="C25" s="141">
        <v>4</v>
      </c>
      <c r="D25" s="142">
        <v>0</v>
      </c>
      <c r="E25" s="100" t="s">
        <v>310</v>
      </c>
      <c r="F25" s="18" t="s">
        <v>311</v>
      </c>
      <c r="G25" s="122"/>
      <c r="H25" s="119"/>
      <c r="I25" s="119"/>
    </row>
    <row r="26" spans="1:9" s="19" customFormat="1" ht="10.5" customHeight="1" x14ac:dyDescent="0.2">
      <c r="A26" s="107"/>
      <c r="B26" s="54"/>
      <c r="C26" s="141"/>
      <c r="D26" s="142"/>
      <c r="E26" s="99" t="s">
        <v>109</v>
      </c>
      <c r="F26" s="18"/>
      <c r="G26" s="122"/>
      <c r="H26" s="118"/>
      <c r="I26" s="108"/>
    </row>
    <row r="27" spans="1:9" x14ac:dyDescent="0.2">
      <c r="A27" s="107">
        <v>2141</v>
      </c>
      <c r="B27" s="57" t="s">
        <v>173</v>
      </c>
      <c r="C27" s="315">
        <v>4</v>
      </c>
      <c r="D27" s="316">
        <v>1</v>
      </c>
      <c r="E27" s="99" t="s">
        <v>312</v>
      </c>
      <c r="F27" s="23" t="s">
        <v>313</v>
      </c>
      <c r="G27" s="122"/>
      <c r="H27" s="119"/>
      <c r="I27" s="109"/>
    </row>
    <row r="28" spans="1:9" ht="36" x14ac:dyDescent="0.2">
      <c r="A28" s="107">
        <v>2150</v>
      </c>
      <c r="B28" s="54" t="s">
        <v>173</v>
      </c>
      <c r="C28" s="141">
        <v>5</v>
      </c>
      <c r="D28" s="142">
        <v>0</v>
      </c>
      <c r="E28" s="100" t="s">
        <v>314</v>
      </c>
      <c r="F28" s="18" t="s">
        <v>315</v>
      </c>
      <c r="G28" s="122"/>
      <c r="H28" s="119"/>
      <c r="I28" s="119"/>
    </row>
    <row r="29" spans="1:9" s="19" customFormat="1" ht="10.5" customHeight="1" x14ac:dyDescent="0.2">
      <c r="A29" s="107"/>
      <c r="B29" s="54"/>
      <c r="C29" s="141"/>
      <c r="D29" s="142"/>
      <c r="E29" s="99" t="s">
        <v>109</v>
      </c>
      <c r="F29" s="18"/>
      <c r="G29" s="122"/>
      <c r="H29" s="118"/>
      <c r="I29" s="108"/>
    </row>
    <row r="30" spans="1:9" ht="36" x14ac:dyDescent="0.2">
      <c r="A30" s="107">
        <v>2151</v>
      </c>
      <c r="B30" s="57" t="s">
        <v>173</v>
      </c>
      <c r="C30" s="315">
        <v>5</v>
      </c>
      <c r="D30" s="316">
        <v>1</v>
      </c>
      <c r="E30" s="99" t="s">
        <v>316</v>
      </c>
      <c r="F30" s="23" t="s">
        <v>317</v>
      </c>
      <c r="G30" s="122"/>
      <c r="H30" s="119"/>
      <c r="I30" s="109"/>
    </row>
    <row r="31" spans="1:9" ht="36" x14ac:dyDescent="0.2">
      <c r="A31" s="107">
        <v>2160</v>
      </c>
      <c r="B31" s="54" t="s">
        <v>173</v>
      </c>
      <c r="C31" s="141">
        <v>6</v>
      </c>
      <c r="D31" s="142">
        <v>0</v>
      </c>
      <c r="E31" s="100" t="s">
        <v>318</v>
      </c>
      <c r="F31" s="18" t="s">
        <v>319</v>
      </c>
      <c r="G31" s="369">
        <v>9650</v>
      </c>
      <c r="H31" s="365">
        <v>4650</v>
      </c>
      <c r="I31" s="365">
        <v>5000</v>
      </c>
    </row>
    <row r="32" spans="1:9" s="19" customFormat="1" ht="10.5" customHeight="1" x14ac:dyDescent="0.2">
      <c r="A32" s="107"/>
      <c r="B32" s="54"/>
      <c r="C32" s="141"/>
      <c r="D32" s="142"/>
      <c r="E32" s="99" t="s">
        <v>109</v>
      </c>
      <c r="F32" s="18"/>
      <c r="G32" s="122"/>
      <c r="H32" s="118"/>
      <c r="I32" s="108"/>
    </row>
    <row r="33" spans="1:9" ht="24" x14ac:dyDescent="0.2">
      <c r="A33" s="107">
        <v>2161</v>
      </c>
      <c r="B33" s="57" t="s">
        <v>173</v>
      </c>
      <c r="C33" s="315">
        <v>6</v>
      </c>
      <c r="D33" s="316">
        <v>1</v>
      </c>
      <c r="E33" s="99" t="s">
        <v>320</v>
      </c>
      <c r="F33" s="20" t="s">
        <v>321</v>
      </c>
      <c r="G33" s="369">
        <v>9650</v>
      </c>
      <c r="H33" s="365">
        <v>4650</v>
      </c>
      <c r="I33" s="365">
        <v>5000</v>
      </c>
    </row>
    <row r="34" spans="1:9" s="135" customFormat="1" ht="40.5" customHeight="1" x14ac:dyDescent="0.2">
      <c r="A34" s="131">
        <v>2200</v>
      </c>
      <c r="B34" s="54" t="s">
        <v>174</v>
      </c>
      <c r="C34" s="141">
        <v>0</v>
      </c>
      <c r="D34" s="142">
        <v>0</v>
      </c>
      <c r="E34" s="123" t="s">
        <v>13</v>
      </c>
      <c r="F34" s="132" t="s">
        <v>325</v>
      </c>
      <c r="G34" s="133">
        <v>1955</v>
      </c>
      <c r="H34" s="133">
        <v>1955</v>
      </c>
      <c r="I34" s="133"/>
    </row>
    <row r="35" spans="1:9" ht="11.25" customHeight="1" x14ac:dyDescent="0.2">
      <c r="A35" s="105"/>
      <c r="B35" s="54"/>
      <c r="C35" s="313"/>
      <c r="D35" s="314"/>
      <c r="E35" s="99" t="s">
        <v>108</v>
      </c>
      <c r="F35" s="17"/>
      <c r="G35" s="120"/>
      <c r="H35" s="117"/>
      <c r="I35" s="106"/>
    </row>
    <row r="36" spans="1:9" x14ac:dyDescent="0.2">
      <c r="A36" s="107">
        <v>2210</v>
      </c>
      <c r="B36" s="54" t="s">
        <v>174</v>
      </c>
      <c r="C36" s="315">
        <v>1</v>
      </c>
      <c r="D36" s="316">
        <v>0</v>
      </c>
      <c r="E36" s="100" t="s">
        <v>326</v>
      </c>
      <c r="F36" s="24" t="s">
        <v>327</v>
      </c>
      <c r="G36" s="122"/>
      <c r="H36" s="119"/>
      <c r="I36" s="119"/>
    </row>
    <row r="37" spans="1:9" s="19" customFormat="1" ht="10.5" customHeight="1" x14ac:dyDescent="0.2">
      <c r="A37" s="107"/>
      <c r="B37" s="54"/>
      <c r="C37" s="141"/>
      <c r="D37" s="142"/>
      <c r="E37" s="99" t="s">
        <v>109</v>
      </c>
      <c r="F37" s="18"/>
      <c r="G37" s="122"/>
      <c r="H37" s="118"/>
      <c r="I37" s="108"/>
    </row>
    <row r="38" spans="1:9" x14ac:dyDescent="0.2">
      <c r="A38" s="107">
        <v>2211</v>
      </c>
      <c r="B38" s="57" t="s">
        <v>174</v>
      </c>
      <c r="C38" s="315">
        <v>1</v>
      </c>
      <c r="D38" s="316">
        <v>1</v>
      </c>
      <c r="E38" s="99" t="s">
        <v>328</v>
      </c>
      <c r="F38" s="23" t="s">
        <v>329</v>
      </c>
      <c r="I38" s="109"/>
    </row>
    <row r="39" spans="1:9" x14ac:dyDescent="0.2">
      <c r="A39" s="107">
        <v>2220</v>
      </c>
      <c r="B39" s="54" t="s">
        <v>174</v>
      </c>
      <c r="C39" s="141">
        <v>2</v>
      </c>
      <c r="D39" s="142">
        <v>0</v>
      </c>
      <c r="E39" s="100" t="s">
        <v>330</v>
      </c>
      <c r="F39" s="24" t="s">
        <v>331</v>
      </c>
      <c r="G39" s="468">
        <v>1955</v>
      </c>
      <c r="H39" s="466">
        <v>1955</v>
      </c>
      <c r="I39" s="119"/>
    </row>
    <row r="40" spans="1:9" s="19" customFormat="1" ht="10.5" customHeight="1" x14ac:dyDescent="0.2">
      <c r="A40" s="107"/>
      <c r="B40" s="54"/>
      <c r="C40" s="141"/>
      <c r="D40" s="142"/>
      <c r="E40" s="99" t="s">
        <v>109</v>
      </c>
      <c r="F40" s="18"/>
      <c r="G40" s="468"/>
      <c r="H40" s="467"/>
      <c r="I40" s="108"/>
    </row>
    <row r="41" spans="1:9" x14ac:dyDescent="0.2">
      <c r="A41" s="107">
        <v>2221</v>
      </c>
      <c r="B41" s="57" t="s">
        <v>174</v>
      </c>
      <c r="C41" s="315">
        <v>2</v>
      </c>
      <c r="D41" s="316">
        <v>1</v>
      </c>
      <c r="E41" s="99" t="s">
        <v>332</v>
      </c>
      <c r="F41" s="23" t="s">
        <v>333</v>
      </c>
      <c r="G41" s="468">
        <v>1955</v>
      </c>
      <c r="H41" s="466">
        <v>1955</v>
      </c>
      <c r="I41" s="109"/>
    </row>
    <row r="42" spans="1:9" s="135" customFormat="1" ht="52.5" customHeight="1" x14ac:dyDescent="0.2">
      <c r="A42" s="131">
        <v>2400</v>
      </c>
      <c r="B42" s="59" t="s">
        <v>176</v>
      </c>
      <c r="C42" s="141">
        <v>0</v>
      </c>
      <c r="D42" s="142">
        <v>0</v>
      </c>
      <c r="E42" s="139" t="s">
        <v>15</v>
      </c>
      <c r="F42" s="132" t="s">
        <v>359</v>
      </c>
      <c r="G42" s="370">
        <v>19885</v>
      </c>
      <c r="H42" s="446">
        <v>19885</v>
      </c>
      <c r="I42" s="446">
        <v>0</v>
      </c>
    </row>
    <row r="43" spans="1:9" ht="11.25" customHeight="1" x14ac:dyDescent="0.2">
      <c r="A43" s="105"/>
      <c r="B43" s="54"/>
      <c r="C43" s="313"/>
      <c r="D43" s="314"/>
      <c r="E43" s="99" t="s">
        <v>108</v>
      </c>
      <c r="F43" s="17"/>
      <c r="G43" s="120"/>
      <c r="H43" s="117"/>
      <c r="I43" s="106"/>
    </row>
    <row r="44" spans="1:9" ht="36" x14ac:dyDescent="0.2">
      <c r="A44" s="107">
        <v>2410</v>
      </c>
      <c r="B44" s="59" t="s">
        <v>176</v>
      </c>
      <c r="C44" s="141">
        <v>1</v>
      </c>
      <c r="D44" s="142">
        <v>0</v>
      </c>
      <c r="E44" s="100" t="s">
        <v>360</v>
      </c>
      <c r="F44" s="18" t="s">
        <v>361</v>
      </c>
      <c r="G44" s="122"/>
      <c r="H44" s="119"/>
      <c r="I44" s="119"/>
    </row>
    <row r="45" spans="1:9" s="19" customFormat="1" ht="10.5" customHeight="1" x14ac:dyDescent="0.2">
      <c r="A45" s="107"/>
      <c r="B45" s="54"/>
      <c r="C45" s="141"/>
      <c r="D45" s="142"/>
      <c r="E45" s="99" t="s">
        <v>109</v>
      </c>
      <c r="F45" s="18"/>
      <c r="G45" s="122"/>
      <c r="H45" s="118"/>
      <c r="I45" s="108"/>
    </row>
    <row r="46" spans="1:9" ht="24" x14ac:dyDescent="0.2">
      <c r="A46" s="107">
        <v>2411</v>
      </c>
      <c r="B46" s="60" t="s">
        <v>176</v>
      </c>
      <c r="C46" s="315">
        <v>1</v>
      </c>
      <c r="D46" s="316">
        <v>1</v>
      </c>
      <c r="E46" s="99" t="s">
        <v>362</v>
      </c>
      <c r="F46" s="20" t="s">
        <v>363</v>
      </c>
      <c r="G46" s="122"/>
      <c r="H46" s="119"/>
      <c r="I46" s="109"/>
    </row>
    <row r="47" spans="1:9" ht="24" x14ac:dyDescent="0.2">
      <c r="A47" s="107">
        <v>2412</v>
      </c>
      <c r="B47" s="60" t="s">
        <v>176</v>
      </c>
      <c r="C47" s="315">
        <v>1</v>
      </c>
      <c r="D47" s="316">
        <v>2</v>
      </c>
      <c r="E47" s="99" t="s">
        <v>364</v>
      </c>
      <c r="F47" s="23" t="s">
        <v>365</v>
      </c>
      <c r="G47" s="122"/>
      <c r="H47" s="119"/>
      <c r="I47" s="109"/>
    </row>
    <row r="48" spans="1:9" ht="36" x14ac:dyDescent="0.2">
      <c r="A48" s="107">
        <v>2420</v>
      </c>
      <c r="B48" s="59" t="s">
        <v>176</v>
      </c>
      <c r="C48" s="141">
        <v>2</v>
      </c>
      <c r="D48" s="142">
        <v>0</v>
      </c>
      <c r="E48" s="100" t="s">
        <v>366</v>
      </c>
      <c r="F48" s="18" t="s">
        <v>367</v>
      </c>
      <c r="G48" s="122">
        <v>2400</v>
      </c>
      <c r="H48" s="119">
        <v>2400</v>
      </c>
      <c r="I48" s="119"/>
    </row>
    <row r="49" spans="1:9" s="19" customFormat="1" ht="10.5" customHeight="1" x14ac:dyDescent="0.2">
      <c r="A49" s="107"/>
      <c r="B49" s="54"/>
      <c r="C49" s="141"/>
      <c r="D49" s="142"/>
      <c r="E49" s="99" t="s">
        <v>109</v>
      </c>
      <c r="F49" s="18"/>
      <c r="G49" s="122"/>
      <c r="H49" s="118"/>
      <c r="I49" s="108"/>
    </row>
    <row r="50" spans="1:9" x14ac:dyDescent="0.2">
      <c r="A50" s="107">
        <v>2421</v>
      </c>
      <c r="B50" s="60" t="s">
        <v>176</v>
      </c>
      <c r="C50" s="315">
        <v>2</v>
      </c>
      <c r="D50" s="316">
        <v>1</v>
      </c>
      <c r="E50" s="99" t="s">
        <v>368</v>
      </c>
      <c r="F50" s="23" t="s">
        <v>369</v>
      </c>
      <c r="G50" s="122">
        <v>2400</v>
      </c>
      <c r="H50" s="119">
        <v>2400</v>
      </c>
      <c r="I50" s="109"/>
    </row>
    <row r="51" spans="1:9" x14ac:dyDescent="0.2">
      <c r="A51" s="107">
        <v>2422</v>
      </c>
      <c r="B51" s="60" t="s">
        <v>176</v>
      </c>
      <c r="C51" s="315">
        <v>2</v>
      </c>
      <c r="D51" s="316">
        <v>2</v>
      </c>
      <c r="E51" s="99" t="s">
        <v>370</v>
      </c>
      <c r="F51" s="23" t="s">
        <v>371</v>
      </c>
      <c r="G51" s="122"/>
      <c r="H51" s="119"/>
      <c r="I51" s="109"/>
    </row>
    <row r="52" spans="1:9" x14ac:dyDescent="0.2">
      <c r="A52" s="107">
        <v>2423</v>
      </c>
      <c r="B52" s="60" t="s">
        <v>176</v>
      </c>
      <c r="C52" s="315">
        <v>2</v>
      </c>
      <c r="D52" s="316">
        <v>3</v>
      </c>
      <c r="E52" s="99" t="s">
        <v>372</v>
      </c>
      <c r="F52" s="23" t="s">
        <v>373</v>
      </c>
      <c r="G52" s="122"/>
      <c r="H52" s="119"/>
      <c r="I52" s="109"/>
    </row>
    <row r="53" spans="1:9" x14ac:dyDescent="0.2">
      <c r="A53" s="107">
        <v>2424</v>
      </c>
      <c r="B53" s="60" t="s">
        <v>176</v>
      </c>
      <c r="C53" s="315">
        <v>2</v>
      </c>
      <c r="D53" s="316">
        <v>4</v>
      </c>
      <c r="E53" s="99" t="s">
        <v>177</v>
      </c>
      <c r="F53" s="23"/>
      <c r="G53" s="122"/>
      <c r="H53" s="119"/>
      <c r="I53" s="109"/>
    </row>
    <row r="54" spans="1:9" x14ac:dyDescent="0.2">
      <c r="A54" s="107">
        <v>2450</v>
      </c>
      <c r="B54" s="59" t="s">
        <v>176</v>
      </c>
      <c r="C54" s="141">
        <v>5</v>
      </c>
      <c r="D54" s="142">
        <v>0</v>
      </c>
      <c r="E54" s="100" t="s">
        <v>374</v>
      </c>
      <c r="F54" s="24" t="s">
        <v>375</v>
      </c>
      <c r="G54" s="370">
        <v>17485</v>
      </c>
      <c r="H54" s="441">
        <v>17485</v>
      </c>
      <c r="I54" s="370"/>
    </row>
    <row r="55" spans="1:9" s="19" customFormat="1" ht="10.5" customHeight="1" x14ac:dyDescent="0.2">
      <c r="A55" s="107"/>
      <c r="B55" s="54"/>
      <c r="C55" s="141"/>
      <c r="D55" s="142"/>
      <c r="E55" s="99" t="s">
        <v>109</v>
      </c>
      <c r="F55" s="18"/>
      <c r="G55" s="122"/>
      <c r="H55" s="376"/>
      <c r="I55" s="108"/>
    </row>
    <row r="56" spans="1:9" x14ac:dyDescent="0.2">
      <c r="A56" s="107">
        <v>2451</v>
      </c>
      <c r="B56" s="60" t="s">
        <v>176</v>
      </c>
      <c r="C56" s="315">
        <v>5</v>
      </c>
      <c r="D56" s="316">
        <v>1</v>
      </c>
      <c r="E56" s="99" t="s">
        <v>376</v>
      </c>
      <c r="F56" s="23" t="s">
        <v>377</v>
      </c>
      <c r="G56" s="370">
        <v>17485</v>
      </c>
      <c r="H56" s="441">
        <v>17485</v>
      </c>
      <c r="I56" s="370"/>
    </row>
    <row r="57" spans="1:9" s="135" customFormat="1" ht="34.5" customHeight="1" x14ac:dyDescent="0.2">
      <c r="A57" s="131">
        <v>2500</v>
      </c>
      <c r="B57" s="59" t="s">
        <v>178</v>
      </c>
      <c r="C57" s="141">
        <v>0</v>
      </c>
      <c r="D57" s="142">
        <v>0</v>
      </c>
      <c r="E57" s="139" t="s">
        <v>16</v>
      </c>
      <c r="F57" s="132" t="s">
        <v>387</v>
      </c>
      <c r="G57" s="371">
        <v>14119.5</v>
      </c>
      <c r="H57" s="371">
        <v>14119.5</v>
      </c>
      <c r="I57" s="133"/>
    </row>
    <row r="58" spans="1:9" ht="11.25" customHeight="1" x14ac:dyDescent="0.2">
      <c r="A58" s="105"/>
      <c r="B58" s="54"/>
      <c r="C58" s="313"/>
      <c r="D58" s="314"/>
      <c r="E58" s="99" t="s">
        <v>108</v>
      </c>
      <c r="F58" s="17"/>
      <c r="G58" s="372"/>
      <c r="H58" s="373"/>
      <c r="I58" s="106"/>
    </row>
    <row r="59" spans="1:9" x14ac:dyDescent="0.2">
      <c r="A59" s="107">
        <v>2510</v>
      </c>
      <c r="B59" s="59" t="s">
        <v>178</v>
      </c>
      <c r="C59" s="141">
        <v>1</v>
      </c>
      <c r="D59" s="142">
        <v>0</v>
      </c>
      <c r="E59" s="100" t="s">
        <v>388</v>
      </c>
      <c r="F59" s="18" t="s">
        <v>389</v>
      </c>
      <c r="G59" s="371">
        <v>11800</v>
      </c>
      <c r="H59" s="371">
        <v>11800</v>
      </c>
      <c r="I59" s="119"/>
    </row>
    <row r="60" spans="1:9" s="19" customFormat="1" ht="10.5" customHeight="1" x14ac:dyDescent="0.2">
      <c r="A60" s="107"/>
      <c r="B60" s="54"/>
      <c r="C60" s="141"/>
      <c r="D60" s="142"/>
      <c r="E60" s="99" t="s">
        <v>109</v>
      </c>
      <c r="F60" s="18"/>
      <c r="G60" s="369"/>
      <c r="H60" s="118"/>
      <c r="I60" s="108"/>
    </row>
    <row r="61" spans="1:9" x14ac:dyDescent="0.2">
      <c r="A61" s="107">
        <v>2511</v>
      </c>
      <c r="B61" s="60" t="s">
        <v>178</v>
      </c>
      <c r="C61" s="315">
        <v>1</v>
      </c>
      <c r="D61" s="316">
        <v>1</v>
      </c>
      <c r="E61" s="99" t="s">
        <v>388</v>
      </c>
      <c r="F61" s="23" t="s">
        <v>390</v>
      </c>
      <c r="G61" s="371">
        <v>11800</v>
      </c>
      <c r="H61" s="371">
        <v>11800</v>
      </c>
      <c r="I61" s="109"/>
    </row>
    <row r="62" spans="1:9" ht="28.5" x14ac:dyDescent="0.2">
      <c r="A62" s="107">
        <v>2560</v>
      </c>
      <c r="B62" s="59" t="s">
        <v>178</v>
      </c>
      <c r="C62" s="141">
        <v>6</v>
      </c>
      <c r="D62" s="142">
        <v>0</v>
      </c>
      <c r="E62" s="100" t="s">
        <v>391</v>
      </c>
      <c r="F62" s="18" t="s">
        <v>392</v>
      </c>
      <c r="G62" s="122">
        <v>2319.5</v>
      </c>
      <c r="H62" s="119">
        <v>2319.5</v>
      </c>
      <c r="I62" s="119"/>
    </row>
    <row r="63" spans="1:9" s="19" customFormat="1" ht="10.5" customHeight="1" x14ac:dyDescent="0.2">
      <c r="A63" s="107"/>
      <c r="B63" s="54"/>
      <c r="C63" s="141"/>
      <c r="D63" s="142"/>
      <c r="E63" s="99" t="s">
        <v>109</v>
      </c>
      <c r="F63" s="18"/>
      <c r="G63" s="122"/>
      <c r="H63" s="118"/>
      <c r="I63" s="108"/>
    </row>
    <row r="64" spans="1:9" ht="28.5" x14ac:dyDescent="0.2">
      <c r="A64" s="107">
        <v>2561</v>
      </c>
      <c r="B64" s="60" t="s">
        <v>178</v>
      </c>
      <c r="C64" s="315">
        <v>6</v>
      </c>
      <c r="D64" s="316">
        <v>1</v>
      </c>
      <c r="E64" s="99" t="s">
        <v>391</v>
      </c>
      <c r="F64" s="23" t="s">
        <v>393</v>
      </c>
      <c r="G64" s="122">
        <v>2319.5</v>
      </c>
      <c r="H64" s="119">
        <v>2319.5</v>
      </c>
      <c r="I64" s="109"/>
    </row>
    <row r="65" spans="1:9" s="135" customFormat="1" ht="44.25" customHeight="1" x14ac:dyDescent="0.2">
      <c r="A65" s="131">
        <v>2600</v>
      </c>
      <c r="B65" s="59" t="s">
        <v>179</v>
      </c>
      <c r="C65" s="141">
        <v>0</v>
      </c>
      <c r="D65" s="142">
        <v>0</v>
      </c>
      <c r="E65" s="139" t="s">
        <v>200</v>
      </c>
      <c r="F65" s="132" t="s">
        <v>394</v>
      </c>
      <c r="G65" s="371">
        <v>30484</v>
      </c>
      <c r="H65" s="371">
        <v>10200</v>
      </c>
      <c r="I65" s="371">
        <v>20284</v>
      </c>
    </row>
    <row r="66" spans="1:9" ht="11.25" customHeight="1" x14ac:dyDescent="0.2">
      <c r="A66" s="105"/>
      <c r="B66" s="54"/>
      <c r="C66" s="313"/>
      <c r="D66" s="314"/>
      <c r="E66" s="99" t="s">
        <v>108</v>
      </c>
      <c r="F66" s="17"/>
      <c r="G66" s="122"/>
      <c r="H66" s="117"/>
      <c r="I66" s="106"/>
    </row>
    <row r="67" spans="1:9" x14ac:dyDescent="0.2">
      <c r="A67" s="107">
        <v>2630</v>
      </c>
      <c r="B67" s="59" t="s">
        <v>179</v>
      </c>
      <c r="C67" s="141">
        <v>3</v>
      </c>
      <c r="D67" s="142">
        <v>0</v>
      </c>
      <c r="E67" s="100" t="s">
        <v>395</v>
      </c>
      <c r="F67" s="18" t="s">
        <v>396</v>
      </c>
      <c r="G67" s="371">
        <v>26134</v>
      </c>
      <c r="H67" s="371">
        <v>5850</v>
      </c>
      <c r="I67" s="374">
        <v>20284</v>
      </c>
    </row>
    <row r="68" spans="1:9" s="19" customFormat="1" ht="10.5" customHeight="1" x14ac:dyDescent="0.2">
      <c r="A68" s="107"/>
      <c r="B68" s="54"/>
      <c r="C68" s="141"/>
      <c r="D68" s="142"/>
      <c r="E68" s="99" t="s">
        <v>109</v>
      </c>
      <c r="F68" s="18"/>
      <c r="G68" s="122"/>
      <c r="H68" s="118"/>
      <c r="I68" s="108"/>
    </row>
    <row r="69" spans="1:9" x14ac:dyDescent="0.2">
      <c r="A69" s="107">
        <v>2631</v>
      </c>
      <c r="B69" s="60" t="s">
        <v>179</v>
      </c>
      <c r="C69" s="315">
        <v>3</v>
      </c>
      <c r="D69" s="316">
        <v>1</v>
      </c>
      <c r="E69" s="99" t="s">
        <v>397</v>
      </c>
      <c r="F69" s="25" t="s">
        <v>398</v>
      </c>
      <c r="G69" s="371">
        <v>26134</v>
      </c>
      <c r="H69" s="371">
        <v>5850</v>
      </c>
      <c r="I69" s="374">
        <v>20284</v>
      </c>
    </row>
    <row r="70" spans="1:9" x14ac:dyDescent="0.2">
      <c r="A70" s="107">
        <v>2640</v>
      </c>
      <c r="B70" s="59" t="s">
        <v>179</v>
      </c>
      <c r="C70" s="141">
        <v>4</v>
      </c>
      <c r="D70" s="142">
        <v>0</v>
      </c>
      <c r="E70" s="100" t="s">
        <v>399</v>
      </c>
      <c r="F70" s="18" t="s">
        <v>400</v>
      </c>
      <c r="G70" s="469">
        <v>3050</v>
      </c>
      <c r="H70" s="470">
        <v>3050</v>
      </c>
      <c r="I70" s="109"/>
    </row>
    <row r="71" spans="1:9" s="19" customFormat="1" ht="10.5" customHeight="1" x14ac:dyDescent="0.2">
      <c r="A71" s="107"/>
      <c r="B71" s="54"/>
      <c r="C71" s="141"/>
      <c r="D71" s="142"/>
      <c r="E71" s="99" t="s">
        <v>109</v>
      </c>
      <c r="F71" s="18"/>
      <c r="G71" s="469"/>
      <c r="H71" s="445"/>
      <c r="I71" s="108"/>
    </row>
    <row r="72" spans="1:9" x14ac:dyDescent="0.2">
      <c r="A72" s="107">
        <v>2641</v>
      </c>
      <c r="B72" s="60" t="s">
        <v>179</v>
      </c>
      <c r="C72" s="315">
        <v>4</v>
      </c>
      <c r="D72" s="316">
        <v>1</v>
      </c>
      <c r="E72" s="99" t="s">
        <v>401</v>
      </c>
      <c r="F72" s="23" t="s">
        <v>402</v>
      </c>
      <c r="G72" s="469">
        <v>3050</v>
      </c>
      <c r="H72" s="470">
        <v>3050</v>
      </c>
      <c r="I72" s="109"/>
    </row>
    <row r="73" spans="1:9" ht="36" x14ac:dyDescent="0.2">
      <c r="A73" s="107">
        <v>2660</v>
      </c>
      <c r="B73" s="59" t="s">
        <v>179</v>
      </c>
      <c r="C73" s="141">
        <v>6</v>
      </c>
      <c r="D73" s="142">
        <v>0</v>
      </c>
      <c r="E73" s="100" t="s">
        <v>408</v>
      </c>
      <c r="F73" s="24" t="s">
        <v>409</v>
      </c>
      <c r="G73" s="368">
        <v>1300</v>
      </c>
      <c r="H73" s="366">
        <v>1300</v>
      </c>
      <c r="I73" s="119"/>
    </row>
    <row r="74" spans="1:9" s="19" customFormat="1" ht="10.5" customHeight="1" x14ac:dyDescent="0.2">
      <c r="A74" s="107"/>
      <c r="B74" s="54"/>
      <c r="C74" s="141"/>
      <c r="D74" s="142"/>
      <c r="E74" s="99" t="s">
        <v>109</v>
      </c>
      <c r="F74" s="18"/>
      <c r="G74" s="369"/>
      <c r="H74" s="118"/>
      <c r="I74" s="108"/>
    </row>
    <row r="75" spans="1:9" ht="28.5" x14ac:dyDescent="0.2">
      <c r="A75" s="107">
        <v>2661</v>
      </c>
      <c r="B75" s="60" t="s">
        <v>179</v>
      </c>
      <c r="C75" s="315">
        <v>6</v>
      </c>
      <c r="D75" s="316">
        <v>1</v>
      </c>
      <c r="E75" s="99" t="s">
        <v>408</v>
      </c>
      <c r="F75" s="23" t="s">
        <v>410</v>
      </c>
      <c r="G75" s="368">
        <v>1300</v>
      </c>
      <c r="H75" s="366">
        <v>1300</v>
      </c>
      <c r="I75" s="109"/>
    </row>
    <row r="76" spans="1:9" s="135" customFormat="1" ht="33.75" customHeight="1" x14ac:dyDescent="0.2">
      <c r="A76" s="131">
        <v>2800</v>
      </c>
      <c r="B76" s="59" t="s">
        <v>180</v>
      </c>
      <c r="C76" s="141">
        <v>0</v>
      </c>
      <c r="D76" s="142">
        <v>0</v>
      </c>
      <c r="E76" s="139" t="s">
        <v>17</v>
      </c>
      <c r="F76" s="132" t="s">
        <v>412</v>
      </c>
      <c r="G76" s="371">
        <v>7710</v>
      </c>
      <c r="H76" s="371">
        <v>5910</v>
      </c>
      <c r="I76" s="367">
        <v>1800</v>
      </c>
    </row>
    <row r="77" spans="1:9" ht="11.25" customHeight="1" x14ac:dyDescent="0.2">
      <c r="A77" s="105"/>
      <c r="B77" s="54"/>
      <c r="C77" s="313"/>
      <c r="D77" s="314"/>
      <c r="E77" s="99" t="s">
        <v>108</v>
      </c>
      <c r="F77" s="17"/>
      <c r="G77" s="122"/>
      <c r="H77" s="117"/>
      <c r="I77" s="106"/>
    </row>
    <row r="78" spans="1:9" x14ac:dyDescent="0.2">
      <c r="A78" s="107">
        <v>2810</v>
      </c>
      <c r="B78" s="60" t="s">
        <v>180</v>
      </c>
      <c r="C78" s="315">
        <v>1</v>
      </c>
      <c r="D78" s="316">
        <v>0</v>
      </c>
      <c r="E78" s="100" t="s">
        <v>413</v>
      </c>
      <c r="F78" s="18" t="s">
        <v>414</v>
      </c>
      <c r="G78" s="122"/>
      <c r="H78" s="119"/>
      <c r="I78" s="119"/>
    </row>
    <row r="79" spans="1:9" s="19" customFormat="1" ht="10.5" customHeight="1" x14ac:dyDescent="0.2">
      <c r="A79" s="107"/>
      <c r="B79" s="54"/>
      <c r="C79" s="141"/>
      <c r="D79" s="142"/>
      <c r="E79" s="99" t="s">
        <v>109</v>
      </c>
      <c r="F79" s="18"/>
      <c r="G79" s="122"/>
      <c r="H79" s="118"/>
      <c r="I79" s="108"/>
    </row>
    <row r="80" spans="1:9" x14ac:dyDescent="0.2">
      <c r="A80" s="107">
        <v>2811</v>
      </c>
      <c r="B80" s="60" t="s">
        <v>180</v>
      </c>
      <c r="C80" s="315">
        <v>1</v>
      </c>
      <c r="D80" s="316">
        <v>1</v>
      </c>
      <c r="E80" s="99" t="s">
        <v>413</v>
      </c>
      <c r="F80" s="23" t="s">
        <v>415</v>
      </c>
      <c r="G80" s="122"/>
      <c r="H80" s="119"/>
      <c r="I80" s="109"/>
    </row>
    <row r="81" spans="1:9" x14ac:dyDescent="0.2">
      <c r="A81" s="107">
        <v>2820</v>
      </c>
      <c r="B81" s="59" t="s">
        <v>180</v>
      </c>
      <c r="C81" s="141">
        <v>2</v>
      </c>
      <c r="D81" s="142">
        <v>0</v>
      </c>
      <c r="E81" s="100" t="s">
        <v>416</v>
      </c>
      <c r="F81" s="18" t="s">
        <v>417</v>
      </c>
      <c r="G81" s="371">
        <v>6860</v>
      </c>
      <c r="H81" s="371">
        <v>5060</v>
      </c>
      <c r="I81" s="371">
        <v>1800</v>
      </c>
    </row>
    <row r="82" spans="1:9" s="19" customFormat="1" ht="10.5" customHeight="1" x14ac:dyDescent="0.2">
      <c r="A82" s="107"/>
      <c r="B82" s="54"/>
      <c r="C82" s="141"/>
      <c r="D82" s="142"/>
      <c r="E82" s="99" t="s">
        <v>109</v>
      </c>
      <c r="F82" s="18"/>
      <c r="G82" s="122"/>
      <c r="H82" s="118"/>
      <c r="I82" s="434"/>
    </row>
    <row r="83" spans="1:9" x14ac:dyDescent="0.2">
      <c r="A83" s="107">
        <v>2821</v>
      </c>
      <c r="B83" s="60" t="s">
        <v>180</v>
      </c>
      <c r="C83" s="315">
        <v>2</v>
      </c>
      <c r="D83" s="316">
        <v>1</v>
      </c>
      <c r="E83" s="99" t="s">
        <v>181</v>
      </c>
      <c r="F83" s="18"/>
      <c r="G83" s="122"/>
      <c r="H83" s="119"/>
      <c r="I83" s="471"/>
    </row>
    <row r="84" spans="1:9" x14ac:dyDescent="0.2">
      <c r="A84" s="107">
        <v>2822</v>
      </c>
      <c r="B84" s="60" t="s">
        <v>180</v>
      </c>
      <c r="C84" s="315">
        <v>2</v>
      </c>
      <c r="D84" s="316">
        <v>2</v>
      </c>
      <c r="E84" s="99" t="s">
        <v>182</v>
      </c>
      <c r="F84" s="18"/>
      <c r="G84" s="122"/>
      <c r="H84" s="119"/>
      <c r="I84" s="471"/>
    </row>
    <row r="85" spans="1:9" x14ac:dyDescent="0.2">
      <c r="A85" s="107">
        <v>2823</v>
      </c>
      <c r="B85" s="60" t="s">
        <v>180</v>
      </c>
      <c r="C85" s="315">
        <v>2</v>
      </c>
      <c r="D85" s="316">
        <v>3</v>
      </c>
      <c r="E85" s="99" t="s">
        <v>202</v>
      </c>
      <c r="F85" s="23" t="s">
        <v>418</v>
      </c>
      <c r="G85" s="122"/>
      <c r="H85" s="119"/>
      <c r="I85" s="471"/>
    </row>
    <row r="86" spans="1:9" x14ac:dyDescent="0.2">
      <c r="A86" s="107">
        <v>2824</v>
      </c>
      <c r="B86" s="60" t="s">
        <v>180</v>
      </c>
      <c r="C86" s="315">
        <v>2</v>
      </c>
      <c r="D86" s="316">
        <v>4</v>
      </c>
      <c r="E86" s="99" t="s">
        <v>183</v>
      </c>
      <c r="F86" s="23"/>
      <c r="G86" s="371">
        <v>6860</v>
      </c>
      <c r="H86" s="371">
        <v>5060</v>
      </c>
      <c r="I86" s="371">
        <v>1800</v>
      </c>
    </row>
    <row r="87" spans="1:9" x14ac:dyDescent="0.2">
      <c r="A87" s="107">
        <v>2825</v>
      </c>
      <c r="B87" s="60" t="s">
        <v>180</v>
      </c>
      <c r="C87" s="315">
        <v>2</v>
      </c>
      <c r="D87" s="316">
        <v>5</v>
      </c>
      <c r="E87" s="99" t="s">
        <v>184</v>
      </c>
      <c r="F87" s="23"/>
      <c r="G87" s="122"/>
      <c r="H87" s="119"/>
      <c r="I87" s="109"/>
    </row>
    <row r="88" spans="1:9" x14ac:dyDescent="0.2">
      <c r="A88" s="107">
        <v>2826</v>
      </c>
      <c r="B88" s="60" t="s">
        <v>180</v>
      </c>
      <c r="C88" s="315">
        <v>2</v>
      </c>
      <c r="D88" s="316">
        <v>6</v>
      </c>
      <c r="E88" s="99" t="s">
        <v>185</v>
      </c>
      <c r="F88" s="23"/>
      <c r="G88" s="122"/>
      <c r="H88" s="119"/>
      <c r="I88" s="109"/>
    </row>
    <row r="89" spans="1:9" ht="24" x14ac:dyDescent="0.2">
      <c r="A89" s="107">
        <v>2827</v>
      </c>
      <c r="B89" s="60" t="s">
        <v>180</v>
      </c>
      <c r="C89" s="315">
        <v>2</v>
      </c>
      <c r="D89" s="316">
        <v>7</v>
      </c>
      <c r="E89" s="99" t="s">
        <v>186</v>
      </c>
      <c r="F89" s="23"/>
      <c r="G89" s="122"/>
      <c r="H89" s="119"/>
      <c r="I89" s="109"/>
    </row>
    <row r="90" spans="1:9" ht="14.25" customHeight="1" x14ac:dyDescent="0.2">
      <c r="A90" s="107">
        <v>2840</v>
      </c>
      <c r="B90" s="59" t="s">
        <v>180</v>
      </c>
      <c r="C90" s="141">
        <v>4</v>
      </c>
      <c r="D90" s="142">
        <v>0</v>
      </c>
      <c r="E90" s="100" t="s">
        <v>209</v>
      </c>
      <c r="F90" s="24" t="s">
        <v>419</v>
      </c>
      <c r="G90" s="368">
        <v>850</v>
      </c>
      <c r="H90" s="366">
        <v>850</v>
      </c>
      <c r="I90" s="119"/>
    </row>
    <row r="91" spans="1:9" s="19" customFormat="1" ht="10.5" customHeight="1" x14ac:dyDescent="0.2">
      <c r="A91" s="107"/>
      <c r="B91" s="54"/>
      <c r="C91" s="141"/>
      <c r="D91" s="142"/>
      <c r="E91" s="99" t="s">
        <v>109</v>
      </c>
      <c r="F91" s="18"/>
      <c r="G91" s="368"/>
      <c r="H91" s="376"/>
      <c r="I91" s="108"/>
    </row>
    <row r="92" spans="1:9" ht="14.25" customHeight="1" x14ac:dyDescent="0.2">
      <c r="A92" s="107">
        <v>2841</v>
      </c>
      <c r="B92" s="60" t="s">
        <v>180</v>
      </c>
      <c r="C92" s="315">
        <v>4</v>
      </c>
      <c r="D92" s="316">
        <v>1</v>
      </c>
      <c r="E92" s="99" t="s">
        <v>210</v>
      </c>
      <c r="F92" s="24"/>
      <c r="G92" s="368">
        <v>850</v>
      </c>
      <c r="H92" s="366">
        <v>850</v>
      </c>
      <c r="I92" s="109"/>
    </row>
    <row r="93" spans="1:9" ht="29.25" customHeight="1" x14ac:dyDescent="0.2">
      <c r="A93" s="107">
        <v>2842</v>
      </c>
      <c r="B93" s="60" t="s">
        <v>180</v>
      </c>
      <c r="C93" s="315">
        <v>4</v>
      </c>
      <c r="D93" s="316">
        <v>2</v>
      </c>
      <c r="E93" s="99" t="s">
        <v>211</v>
      </c>
      <c r="F93" s="24"/>
      <c r="G93" s="122"/>
      <c r="H93" s="119"/>
      <c r="I93" s="109"/>
    </row>
    <row r="94" spans="1:9" ht="24" x14ac:dyDescent="0.2">
      <c r="A94" s="107">
        <v>2843</v>
      </c>
      <c r="B94" s="60" t="s">
        <v>180</v>
      </c>
      <c r="C94" s="315">
        <v>4</v>
      </c>
      <c r="D94" s="316">
        <v>3</v>
      </c>
      <c r="E94" s="99" t="s">
        <v>209</v>
      </c>
      <c r="F94" s="23" t="s">
        <v>420</v>
      </c>
      <c r="G94" s="122"/>
      <c r="H94" s="119"/>
      <c r="I94" s="109"/>
    </row>
    <row r="95" spans="1:9" s="135" customFormat="1" ht="44.25" customHeight="1" x14ac:dyDescent="0.2">
      <c r="A95" s="131">
        <v>2900</v>
      </c>
      <c r="B95" s="59" t="s">
        <v>187</v>
      </c>
      <c r="C95" s="141">
        <v>0</v>
      </c>
      <c r="D95" s="142">
        <v>0</v>
      </c>
      <c r="E95" s="139" t="s">
        <v>18</v>
      </c>
      <c r="F95" s="132" t="s">
        <v>465</v>
      </c>
      <c r="G95" s="371">
        <v>46594.9</v>
      </c>
      <c r="H95" s="371">
        <v>45150</v>
      </c>
      <c r="I95" s="444">
        <v>1444.9</v>
      </c>
    </row>
    <row r="96" spans="1:9" ht="11.25" customHeight="1" x14ac:dyDescent="0.2">
      <c r="A96" s="105"/>
      <c r="B96" s="54"/>
      <c r="C96" s="313"/>
      <c r="D96" s="314"/>
      <c r="E96" s="99" t="s">
        <v>108</v>
      </c>
      <c r="F96" s="17"/>
      <c r="G96" s="122"/>
      <c r="H96" s="117"/>
      <c r="I96" s="435"/>
    </row>
    <row r="97" spans="1:9" ht="24" x14ac:dyDescent="0.2">
      <c r="A97" s="107">
        <v>2910</v>
      </c>
      <c r="B97" s="59" t="s">
        <v>187</v>
      </c>
      <c r="C97" s="141">
        <v>1</v>
      </c>
      <c r="D97" s="142">
        <v>0</v>
      </c>
      <c r="E97" s="100" t="s">
        <v>203</v>
      </c>
      <c r="F97" s="18" t="s">
        <v>466</v>
      </c>
      <c r="G97" s="371">
        <v>46594.9</v>
      </c>
      <c r="H97" s="371">
        <v>45150</v>
      </c>
      <c r="I97" s="366">
        <v>1444.9</v>
      </c>
    </row>
    <row r="98" spans="1:9" s="19" customFormat="1" ht="10.5" customHeight="1" x14ac:dyDescent="0.2">
      <c r="A98" s="107"/>
      <c r="B98" s="54"/>
      <c r="C98" s="141"/>
      <c r="D98" s="142"/>
      <c r="E98" s="99" t="s">
        <v>109</v>
      </c>
      <c r="F98" s="18"/>
      <c r="G98" s="122"/>
      <c r="H98" s="118"/>
      <c r="I98" s="434"/>
    </row>
    <row r="99" spans="1:9" x14ac:dyDescent="0.2">
      <c r="A99" s="107">
        <v>2911</v>
      </c>
      <c r="B99" s="60" t="s">
        <v>187</v>
      </c>
      <c r="C99" s="315">
        <v>1</v>
      </c>
      <c r="D99" s="316">
        <v>1</v>
      </c>
      <c r="E99" s="99" t="s">
        <v>467</v>
      </c>
      <c r="F99" s="23" t="s">
        <v>468</v>
      </c>
      <c r="G99" s="371">
        <v>46594.9</v>
      </c>
      <c r="H99" s="371">
        <v>45150</v>
      </c>
      <c r="I99" s="366">
        <v>1444.9</v>
      </c>
    </row>
    <row r="100" spans="1:9" x14ac:dyDescent="0.2">
      <c r="A100" s="107">
        <v>2912</v>
      </c>
      <c r="B100" s="60" t="s">
        <v>187</v>
      </c>
      <c r="C100" s="315">
        <v>1</v>
      </c>
      <c r="D100" s="316">
        <v>2</v>
      </c>
      <c r="E100" s="99" t="s">
        <v>188</v>
      </c>
      <c r="F100" s="23" t="s">
        <v>469</v>
      </c>
      <c r="G100" s="122"/>
      <c r="H100" s="119"/>
      <c r="I100" s="109"/>
    </row>
    <row r="101" spans="1:9" s="135" customFormat="1" ht="42" customHeight="1" x14ac:dyDescent="0.2">
      <c r="A101" s="131">
        <v>3000</v>
      </c>
      <c r="B101" s="59" t="s">
        <v>189</v>
      </c>
      <c r="C101" s="141">
        <v>0</v>
      </c>
      <c r="D101" s="142">
        <v>0</v>
      </c>
      <c r="E101" s="139" t="s">
        <v>19</v>
      </c>
      <c r="F101" s="132" t="s">
        <v>470</v>
      </c>
      <c r="G101" s="371">
        <v>5684</v>
      </c>
      <c r="H101" s="371">
        <v>5684</v>
      </c>
      <c r="I101" s="133"/>
    </row>
    <row r="102" spans="1:9" ht="11.25" customHeight="1" x14ac:dyDescent="0.2">
      <c r="A102" s="105"/>
      <c r="B102" s="54"/>
      <c r="C102" s="313"/>
      <c r="D102" s="314"/>
      <c r="E102" s="99" t="s">
        <v>108</v>
      </c>
      <c r="F102" s="17"/>
      <c r="G102" s="122"/>
      <c r="H102" s="117"/>
      <c r="I102" s="106"/>
    </row>
    <row r="103" spans="1:9" ht="28.5" x14ac:dyDescent="0.2">
      <c r="A103" s="107">
        <v>3070</v>
      </c>
      <c r="B103" s="59" t="s">
        <v>189</v>
      </c>
      <c r="C103" s="141">
        <v>7</v>
      </c>
      <c r="D103" s="142">
        <v>0</v>
      </c>
      <c r="E103" s="100" t="s">
        <v>0</v>
      </c>
      <c r="F103" s="18" t="s">
        <v>1</v>
      </c>
      <c r="G103" s="365">
        <v>5684</v>
      </c>
      <c r="H103" s="365">
        <v>5684</v>
      </c>
      <c r="I103" s="119"/>
    </row>
    <row r="104" spans="1:9" s="19" customFormat="1" ht="10.5" customHeight="1" x14ac:dyDescent="0.2">
      <c r="A104" s="107"/>
      <c r="B104" s="54"/>
      <c r="C104" s="141"/>
      <c r="D104" s="142"/>
      <c r="E104" s="99" t="s">
        <v>109</v>
      </c>
      <c r="F104" s="18"/>
      <c r="G104" s="118"/>
      <c r="H104" s="118"/>
      <c r="I104" s="108"/>
    </row>
    <row r="105" spans="1:9" ht="24" x14ac:dyDescent="0.2">
      <c r="A105" s="107">
        <v>3071</v>
      </c>
      <c r="B105" s="60" t="s">
        <v>189</v>
      </c>
      <c r="C105" s="315">
        <v>7</v>
      </c>
      <c r="D105" s="316">
        <v>1</v>
      </c>
      <c r="E105" s="99" t="s">
        <v>0</v>
      </c>
      <c r="F105" s="23" t="s">
        <v>2</v>
      </c>
      <c r="G105" s="365">
        <v>5684</v>
      </c>
      <c r="H105" s="365">
        <v>5684</v>
      </c>
      <c r="I105" s="109"/>
    </row>
    <row r="106" spans="1:9" s="135" customFormat="1" ht="32.25" customHeight="1" x14ac:dyDescent="0.2">
      <c r="A106" s="140">
        <v>3100</v>
      </c>
      <c r="B106" s="141" t="s">
        <v>190</v>
      </c>
      <c r="C106" s="141">
        <v>0</v>
      </c>
      <c r="D106" s="142">
        <v>0</v>
      </c>
      <c r="E106" s="143" t="s">
        <v>20</v>
      </c>
      <c r="F106" s="144"/>
      <c r="G106" s="371">
        <v>36975.9</v>
      </c>
      <c r="H106" s="371">
        <v>36975.9</v>
      </c>
      <c r="I106" s="133"/>
    </row>
    <row r="107" spans="1:9" ht="11.25" customHeight="1" x14ac:dyDescent="0.2">
      <c r="A107" s="110"/>
      <c r="B107" s="54"/>
      <c r="C107" s="313"/>
      <c r="D107" s="314"/>
      <c r="E107" s="99" t="s">
        <v>108</v>
      </c>
      <c r="F107" s="17"/>
      <c r="G107" s="369"/>
      <c r="H107" s="369"/>
      <c r="I107" s="106"/>
    </row>
    <row r="108" spans="1:9" ht="24" x14ac:dyDescent="0.2">
      <c r="A108" s="110">
        <v>3110</v>
      </c>
      <c r="B108" s="62" t="s">
        <v>190</v>
      </c>
      <c r="C108" s="62">
        <v>1</v>
      </c>
      <c r="D108" s="98">
        <v>0</v>
      </c>
      <c r="E108" s="102" t="s">
        <v>61</v>
      </c>
      <c r="F108" s="23"/>
      <c r="G108" s="371">
        <v>36975.9</v>
      </c>
      <c r="H108" s="371">
        <v>36975.9</v>
      </c>
      <c r="I108" s="119"/>
    </row>
    <row r="109" spans="1:9" s="19" customFormat="1" ht="10.5" customHeight="1" x14ac:dyDescent="0.2">
      <c r="A109" s="110"/>
      <c r="B109" s="54"/>
      <c r="C109" s="141"/>
      <c r="D109" s="142"/>
      <c r="E109" s="99" t="s">
        <v>109</v>
      </c>
      <c r="F109" s="18"/>
      <c r="G109" s="369"/>
      <c r="H109" s="369"/>
      <c r="I109" s="108"/>
    </row>
    <row r="110" spans="1:9" ht="15.75" thickBot="1" x14ac:dyDescent="0.25">
      <c r="A110" s="112">
        <v>3112</v>
      </c>
      <c r="B110" s="113" t="s">
        <v>190</v>
      </c>
      <c r="C110" s="113">
        <v>1</v>
      </c>
      <c r="D110" s="114">
        <v>2</v>
      </c>
      <c r="E110" s="104" t="s">
        <v>62</v>
      </c>
      <c r="F110" s="116"/>
      <c r="G110" s="371">
        <v>36975.9</v>
      </c>
      <c r="H110" s="371">
        <v>36975.9</v>
      </c>
      <c r="I110" s="115"/>
    </row>
    <row r="111" spans="1:9" x14ac:dyDescent="0.2">
      <c r="B111" s="63"/>
      <c r="C111" s="64"/>
      <c r="D111" s="65"/>
    </row>
    <row r="112" spans="1:9" x14ac:dyDescent="0.2">
      <c r="B112" s="66"/>
      <c r="C112" s="64"/>
      <c r="D112" s="65"/>
    </row>
    <row r="113" spans="2:5" x14ac:dyDescent="0.2">
      <c r="B113" s="66"/>
      <c r="C113" s="64"/>
      <c r="D113" s="65"/>
      <c r="E113" s="10"/>
    </row>
    <row r="114" spans="2:5" x14ac:dyDescent="0.2">
      <c r="B114" s="66"/>
      <c r="C114" s="67"/>
      <c r="D114" s="68"/>
    </row>
  </sheetData>
  <mergeCells count="11">
    <mergeCell ref="A1:I1"/>
    <mergeCell ref="A2:I2"/>
    <mergeCell ref="H4:I4"/>
    <mergeCell ref="A5:A6"/>
    <mergeCell ref="E5:E6"/>
    <mergeCell ref="F5:F6"/>
    <mergeCell ref="G5:G6"/>
    <mergeCell ref="B5:B6"/>
    <mergeCell ref="C5:C6"/>
    <mergeCell ref="D5:D6"/>
    <mergeCell ref="H5:I5"/>
  </mergeCells>
  <phoneticPr fontId="5" type="noConversion"/>
  <pageMargins left="0.25" right="0.25" top="0.75" bottom="0.75" header="0.3" footer="0.3"/>
  <pageSetup paperSize="9" scale="90" firstPageNumber="7" orientation="portrait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1"/>
  <sheetViews>
    <sheetView topLeftCell="A123" workbookViewId="0">
      <selection activeCell="A135" sqref="A135:XFD135"/>
    </sheetView>
  </sheetViews>
  <sheetFormatPr defaultRowHeight="12.75" x14ac:dyDescent="0.2"/>
  <cols>
    <col min="1" max="1" width="5.85546875" customWidth="1"/>
    <col min="2" max="2" width="45.7109375" customWidth="1"/>
    <col min="3" max="3" width="6.28515625" style="69" customWidth="1"/>
    <col min="4" max="4" width="11" customWidth="1"/>
    <col min="5" max="5" width="11.7109375" customWidth="1"/>
    <col min="6" max="6" width="12" customWidth="1"/>
  </cols>
  <sheetData>
    <row r="1" spans="1:8" s="154" customFormat="1" ht="27" customHeight="1" x14ac:dyDescent="0.2">
      <c r="A1" s="492" t="s">
        <v>160</v>
      </c>
      <c r="B1" s="492"/>
      <c r="C1" s="492"/>
      <c r="D1" s="492"/>
      <c r="E1" s="492"/>
      <c r="F1" s="492"/>
    </row>
    <row r="2" spans="1:8" ht="37.5" customHeight="1" x14ac:dyDescent="0.2">
      <c r="A2" s="493" t="s">
        <v>162</v>
      </c>
      <c r="B2" s="493"/>
      <c r="C2" s="493"/>
      <c r="D2" s="493"/>
      <c r="E2" s="493"/>
      <c r="F2" s="493"/>
    </row>
    <row r="3" spans="1:8" ht="15.75" x14ac:dyDescent="0.25">
      <c r="A3" s="153" t="s">
        <v>161</v>
      </c>
      <c r="B3" s="153"/>
      <c r="C3" s="153"/>
    </row>
    <row r="4" spans="1:8" ht="13.5" thickBot="1" x14ac:dyDescent="0.25">
      <c r="E4" s="476" t="s">
        <v>158</v>
      </c>
      <c r="F4" s="476"/>
    </row>
    <row r="5" spans="1:8" ht="30" customHeight="1" thickBot="1" x14ac:dyDescent="0.25">
      <c r="A5" s="494" t="s">
        <v>163</v>
      </c>
      <c r="B5" s="157" t="s">
        <v>64</v>
      </c>
      <c r="C5" s="158"/>
      <c r="D5" s="498" t="s">
        <v>379</v>
      </c>
      <c r="E5" s="496" t="s">
        <v>108</v>
      </c>
      <c r="F5" s="497"/>
    </row>
    <row r="6" spans="1:8" ht="26.25" thickBot="1" x14ac:dyDescent="0.25">
      <c r="A6" s="495"/>
      <c r="B6" s="155" t="s">
        <v>65</v>
      </c>
      <c r="C6" s="156" t="s">
        <v>66</v>
      </c>
      <c r="D6" s="499"/>
      <c r="E6" s="90" t="s">
        <v>151</v>
      </c>
      <c r="F6" s="90" t="s">
        <v>152</v>
      </c>
    </row>
    <row r="7" spans="1:8" ht="13.5" thickBot="1" x14ac:dyDescent="0.25">
      <c r="A7" s="30">
        <v>1</v>
      </c>
      <c r="B7" s="30">
        <v>2</v>
      </c>
      <c r="C7" s="350" t="s">
        <v>67</v>
      </c>
      <c r="D7" s="30">
        <v>4</v>
      </c>
      <c r="E7" s="30">
        <v>5</v>
      </c>
      <c r="F7" s="30">
        <v>6</v>
      </c>
    </row>
    <row r="8" spans="1:8" ht="31.5" customHeight="1" thickBot="1" x14ac:dyDescent="0.25">
      <c r="A8" s="164">
        <v>4000</v>
      </c>
      <c r="B8" s="183" t="s">
        <v>407</v>
      </c>
      <c r="C8" s="171"/>
      <c r="D8" s="379">
        <f>E8+F8</f>
        <v>259499.19999999998</v>
      </c>
      <c r="E8" s="379">
        <f>E10</f>
        <v>227570.3</v>
      </c>
      <c r="F8" s="379">
        <f>F121</f>
        <v>31928.9</v>
      </c>
      <c r="H8" s="472"/>
    </row>
    <row r="9" spans="1:8" ht="13.5" thickBot="1" x14ac:dyDescent="0.25">
      <c r="A9" s="164"/>
      <c r="B9" s="184" t="s">
        <v>111</v>
      </c>
      <c r="C9" s="171"/>
      <c r="D9" s="347"/>
      <c r="E9" s="347"/>
      <c r="F9" s="348"/>
    </row>
    <row r="10" spans="1:8" ht="42" customHeight="1" thickBot="1" x14ac:dyDescent="0.3">
      <c r="A10" s="164">
        <v>4050</v>
      </c>
      <c r="B10" s="305" t="s">
        <v>406</v>
      </c>
      <c r="C10" s="172" t="s">
        <v>279</v>
      </c>
      <c r="D10" s="436">
        <f>E10</f>
        <v>227570.3</v>
      </c>
      <c r="E10" s="436">
        <f>E12+E22+E23+E24+E25+E26+E30+E36+E38+E41+E42+E45+E49+E52+E55+E56+E58+E59+E64+E69+E88+E97+E102+E119</f>
        <v>227570.3</v>
      </c>
      <c r="F10" s="386"/>
      <c r="G10" s="453"/>
    </row>
    <row r="11" spans="1:8" ht="15" thickBot="1" x14ac:dyDescent="0.25">
      <c r="A11" s="164"/>
      <c r="B11" s="184" t="s">
        <v>111</v>
      </c>
      <c r="C11" s="171"/>
      <c r="D11" s="387"/>
      <c r="E11" s="387"/>
      <c r="F11" s="388"/>
    </row>
    <row r="12" spans="1:8" ht="30.75" customHeight="1" thickBot="1" x14ac:dyDescent="0.3">
      <c r="A12" s="165">
        <v>4100</v>
      </c>
      <c r="B12" s="185" t="s">
        <v>21</v>
      </c>
      <c r="C12" s="173" t="s">
        <v>279</v>
      </c>
      <c r="D12" s="383" t="s">
        <v>481</v>
      </c>
      <c r="E12" s="383" t="s">
        <v>481</v>
      </c>
      <c r="F12" s="389" t="s">
        <v>287</v>
      </c>
    </row>
    <row r="13" spans="1:8" ht="15.75" thickBot="1" x14ac:dyDescent="0.3">
      <c r="A13" s="164"/>
      <c r="B13" s="184" t="s">
        <v>111</v>
      </c>
      <c r="C13" s="171"/>
      <c r="D13" s="390"/>
      <c r="E13" s="390"/>
      <c r="F13" s="389"/>
    </row>
    <row r="14" spans="1:8" ht="24.75" thickBot="1" x14ac:dyDescent="0.3">
      <c r="A14" s="163">
        <v>4110</v>
      </c>
      <c r="B14" s="186" t="s">
        <v>22</v>
      </c>
      <c r="C14" s="162" t="s">
        <v>279</v>
      </c>
      <c r="D14" s="383" t="s">
        <v>481</v>
      </c>
      <c r="E14" s="383" t="s">
        <v>481</v>
      </c>
      <c r="F14" s="389" t="s">
        <v>287</v>
      </c>
    </row>
    <row r="15" spans="1:8" ht="15.75" thickBot="1" x14ac:dyDescent="0.3">
      <c r="A15" s="163"/>
      <c r="B15" s="184" t="s">
        <v>109</v>
      </c>
      <c r="C15" s="162"/>
      <c r="D15" s="391"/>
      <c r="E15" s="391"/>
      <c r="F15" s="389"/>
    </row>
    <row r="16" spans="1:8" ht="24.75" thickBot="1" x14ac:dyDescent="0.3">
      <c r="A16" s="166">
        <v>4111</v>
      </c>
      <c r="B16" s="187" t="s">
        <v>68</v>
      </c>
      <c r="C16" s="174" t="s">
        <v>191</v>
      </c>
      <c r="D16" s="383" t="s">
        <v>481</v>
      </c>
      <c r="E16" s="383" t="s">
        <v>481</v>
      </c>
      <c r="F16" s="392" t="s">
        <v>287</v>
      </c>
    </row>
    <row r="17" spans="1:6" ht="36" customHeight="1" thickBot="1" x14ac:dyDescent="0.3">
      <c r="A17" s="165">
        <v>4200</v>
      </c>
      <c r="B17" s="189" t="s">
        <v>23</v>
      </c>
      <c r="C17" s="173" t="s">
        <v>279</v>
      </c>
      <c r="D17" s="421">
        <f>D19+D28+D33+D43+D46+D50</f>
        <v>36940.199999999997</v>
      </c>
      <c r="E17" s="421">
        <f>E19+E28+E33+E43+E46+E50</f>
        <v>36940.199999999997</v>
      </c>
      <c r="F17" s="396" t="s">
        <v>287</v>
      </c>
    </row>
    <row r="18" spans="1:6" ht="15" thickBot="1" x14ac:dyDescent="0.25">
      <c r="A18" s="164"/>
      <c r="B18" s="184" t="s">
        <v>111</v>
      </c>
      <c r="C18" s="171"/>
      <c r="D18" s="390"/>
      <c r="E18" s="390"/>
      <c r="F18" s="388"/>
    </row>
    <row r="19" spans="1:6" ht="33.75" thickBot="1" x14ac:dyDescent="0.3">
      <c r="A19" s="163">
        <v>4210</v>
      </c>
      <c r="B19" s="190" t="s">
        <v>24</v>
      </c>
      <c r="C19" s="162" t="s">
        <v>279</v>
      </c>
      <c r="D19" s="397">
        <f>D22+D23+D24+D25+D26</f>
        <v>8294</v>
      </c>
      <c r="E19" s="397">
        <f>E22+E23+E24+E25+E26</f>
        <v>8294</v>
      </c>
      <c r="F19" s="389" t="s">
        <v>287</v>
      </c>
    </row>
    <row r="20" spans="1:6" ht="15.75" thickBot="1" x14ac:dyDescent="0.3">
      <c r="A20" s="163"/>
      <c r="B20" s="184" t="s">
        <v>109</v>
      </c>
      <c r="C20" s="162"/>
      <c r="D20" s="394"/>
      <c r="E20" s="394"/>
      <c r="F20" s="389"/>
    </row>
    <row r="21" spans="1:6" ht="24" x14ac:dyDescent="0.25">
      <c r="A21" s="166">
        <v>4211</v>
      </c>
      <c r="B21" s="187" t="s">
        <v>192</v>
      </c>
      <c r="C21" s="175" t="s">
        <v>193</v>
      </c>
      <c r="D21" s="393"/>
      <c r="E21" s="393"/>
      <c r="F21" s="392" t="s">
        <v>287</v>
      </c>
    </row>
    <row r="22" spans="1:6" ht="15" x14ac:dyDescent="0.25">
      <c r="A22" s="166">
        <v>4212</v>
      </c>
      <c r="B22" s="188" t="s">
        <v>103</v>
      </c>
      <c r="C22" s="175" t="s">
        <v>194</v>
      </c>
      <c r="D22" s="398">
        <f>E22</f>
        <v>5250</v>
      </c>
      <c r="E22" s="398">
        <v>5250</v>
      </c>
      <c r="F22" s="392" t="s">
        <v>287</v>
      </c>
    </row>
    <row r="23" spans="1:6" ht="15" x14ac:dyDescent="0.25">
      <c r="A23" s="166">
        <v>4213</v>
      </c>
      <c r="B23" s="187" t="s">
        <v>69</v>
      </c>
      <c r="C23" s="175" t="s">
        <v>195</v>
      </c>
      <c r="D23" s="398">
        <f>E23</f>
        <v>700</v>
      </c>
      <c r="E23" s="398">
        <v>700</v>
      </c>
      <c r="F23" s="392" t="s">
        <v>287</v>
      </c>
    </row>
    <row r="24" spans="1:6" ht="15" x14ac:dyDescent="0.25">
      <c r="A24" s="166">
        <v>4214</v>
      </c>
      <c r="B24" s="187" t="s">
        <v>70</v>
      </c>
      <c r="C24" s="175" t="s">
        <v>196</v>
      </c>
      <c r="D24" s="398">
        <f>E24</f>
        <v>1004</v>
      </c>
      <c r="E24" s="398">
        <v>1004</v>
      </c>
      <c r="F24" s="392" t="s">
        <v>287</v>
      </c>
    </row>
    <row r="25" spans="1:6" ht="15" x14ac:dyDescent="0.25">
      <c r="A25" s="166">
        <v>4215</v>
      </c>
      <c r="B25" s="187" t="s">
        <v>75</v>
      </c>
      <c r="C25" s="175" t="s">
        <v>197</v>
      </c>
      <c r="D25" s="398">
        <f>E25</f>
        <v>380</v>
      </c>
      <c r="E25" s="398">
        <f>320+60</f>
        <v>380</v>
      </c>
      <c r="F25" s="392" t="s">
        <v>287</v>
      </c>
    </row>
    <row r="26" spans="1:6" ht="17.25" customHeight="1" x14ac:dyDescent="0.25">
      <c r="A26" s="166">
        <v>4216</v>
      </c>
      <c r="B26" s="187" t="s">
        <v>76</v>
      </c>
      <c r="C26" s="175" t="s">
        <v>198</v>
      </c>
      <c r="D26" s="398">
        <f>E26</f>
        <v>960</v>
      </c>
      <c r="E26" s="399">
        <v>960</v>
      </c>
      <c r="F26" s="392" t="s">
        <v>287</v>
      </c>
    </row>
    <row r="27" spans="1:6" ht="15.75" thickBot="1" x14ac:dyDescent="0.3">
      <c r="A27" s="167">
        <v>4217</v>
      </c>
      <c r="B27" s="191" t="s">
        <v>77</v>
      </c>
      <c r="C27" s="177" t="s">
        <v>199</v>
      </c>
      <c r="D27" s="395"/>
      <c r="E27" s="395"/>
      <c r="F27" s="400" t="s">
        <v>287</v>
      </c>
    </row>
    <row r="28" spans="1:6" ht="35.25" thickBot="1" x14ac:dyDescent="0.3">
      <c r="A28" s="163">
        <v>4220</v>
      </c>
      <c r="B28" s="190" t="s">
        <v>25</v>
      </c>
      <c r="C28" s="162" t="s">
        <v>279</v>
      </c>
      <c r="D28" s="401">
        <f>E28</f>
        <v>1600</v>
      </c>
      <c r="E28" s="401">
        <v>1600</v>
      </c>
      <c r="F28" s="389" t="s">
        <v>287</v>
      </c>
    </row>
    <row r="29" spans="1:6" ht="15.75" thickBot="1" x14ac:dyDescent="0.3">
      <c r="A29" s="163"/>
      <c r="B29" s="184" t="s">
        <v>109</v>
      </c>
      <c r="C29" s="162"/>
      <c r="D29" s="394"/>
      <c r="E29" s="394"/>
      <c r="F29" s="389"/>
    </row>
    <row r="30" spans="1:6" ht="15" x14ac:dyDescent="0.25">
      <c r="A30" s="166">
        <v>4221</v>
      </c>
      <c r="B30" s="187" t="s">
        <v>78</v>
      </c>
      <c r="C30" s="178">
        <v>4221</v>
      </c>
      <c r="D30" s="401">
        <f>E30</f>
        <v>1600</v>
      </c>
      <c r="E30" s="401">
        <v>1600</v>
      </c>
      <c r="F30" s="392" t="s">
        <v>287</v>
      </c>
    </row>
    <row r="31" spans="1:6" ht="24" x14ac:dyDescent="0.25">
      <c r="A31" s="166">
        <v>4222</v>
      </c>
      <c r="B31" s="187" t="s">
        <v>79</v>
      </c>
      <c r="C31" s="175" t="s">
        <v>256</v>
      </c>
      <c r="D31" s="393"/>
      <c r="E31" s="393"/>
      <c r="F31" s="392" t="s">
        <v>287</v>
      </c>
    </row>
    <row r="32" spans="1:6" ht="15.75" thickBot="1" x14ac:dyDescent="0.3">
      <c r="A32" s="167">
        <v>4223</v>
      </c>
      <c r="B32" s="191" t="s">
        <v>80</v>
      </c>
      <c r="C32" s="177" t="s">
        <v>257</v>
      </c>
      <c r="D32" s="395"/>
      <c r="E32" s="395"/>
      <c r="F32" s="400" t="s">
        <v>287</v>
      </c>
    </row>
    <row r="33" spans="1:6" ht="45.75" thickBot="1" x14ac:dyDescent="0.3">
      <c r="A33" s="163">
        <v>4230</v>
      </c>
      <c r="B33" s="190" t="s">
        <v>26</v>
      </c>
      <c r="C33" s="162" t="s">
        <v>279</v>
      </c>
      <c r="D33" s="401">
        <f>E33</f>
        <v>7233.2</v>
      </c>
      <c r="E33" s="401">
        <f>E36+E38+E41+E42</f>
        <v>7233.2</v>
      </c>
      <c r="F33" s="389" t="s">
        <v>287</v>
      </c>
    </row>
    <row r="34" spans="1:6" ht="15.75" thickBot="1" x14ac:dyDescent="0.3">
      <c r="A34" s="163"/>
      <c r="B34" s="184" t="s">
        <v>109</v>
      </c>
      <c r="C34" s="162"/>
      <c r="D34" s="394"/>
      <c r="E34" s="394"/>
      <c r="F34" s="389"/>
    </row>
    <row r="35" spans="1:6" ht="15" x14ac:dyDescent="0.25">
      <c r="A35" s="166">
        <v>4231</v>
      </c>
      <c r="B35" s="187" t="s">
        <v>81</v>
      </c>
      <c r="C35" s="175" t="s">
        <v>258</v>
      </c>
      <c r="D35" s="393"/>
      <c r="E35" s="393"/>
      <c r="F35" s="392" t="s">
        <v>287</v>
      </c>
    </row>
    <row r="36" spans="1:6" ht="15" x14ac:dyDescent="0.25">
      <c r="A36" s="166">
        <v>4232</v>
      </c>
      <c r="B36" s="187" t="s">
        <v>82</v>
      </c>
      <c r="C36" s="175" t="s">
        <v>259</v>
      </c>
      <c r="D36" s="398">
        <f>E36</f>
        <v>808</v>
      </c>
      <c r="E36" s="398">
        <v>808</v>
      </c>
      <c r="F36" s="392" t="s">
        <v>287</v>
      </c>
    </row>
    <row r="37" spans="1:6" ht="24" x14ac:dyDescent="0.25">
      <c r="A37" s="166">
        <v>4233</v>
      </c>
      <c r="B37" s="187" t="s">
        <v>83</v>
      </c>
      <c r="C37" s="175" t="s">
        <v>260</v>
      </c>
      <c r="D37" s="398"/>
      <c r="E37" s="398"/>
      <c r="F37" s="392" t="s">
        <v>287</v>
      </c>
    </row>
    <row r="38" spans="1:6" ht="15" x14ac:dyDescent="0.25">
      <c r="A38" s="166">
        <v>4234</v>
      </c>
      <c r="B38" s="187" t="s">
        <v>84</v>
      </c>
      <c r="C38" s="175" t="s">
        <v>261</v>
      </c>
      <c r="D38" s="398">
        <f>E38</f>
        <v>1385.2</v>
      </c>
      <c r="E38" s="398">
        <f>1299+86.2</f>
        <v>1385.2</v>
      </c>
      <c r="F38" s="392" t="s">
        <v>287</v>
      </c>
    </row>
    <row r="39" spans="1:6" ht="15" x14ac:dyDescent="0.25">
      <c r="A39" s="166">
        <v>4235</v>
      </c>
      <c r="B39" s="192" t="s">
        <v>85</v>
      </c>
      <c r="C39" s="179">
        <v>4235</v>
      </c>
      <c r="D39" s="399"/>
      <c r="E39" s="399"/>
      <c r="F39" s="392" t="s">
        <v>287</v>
      </c>
    </row>
    <row r="40" spans="1:6" ht="24" x14ac:dyDescent="0.25">
      <c r="A40" s="166">
        <v>4236</v>
      </c>
      <c r="B40" s="187" t="s">
        <v>86</v>
      </c>
      <c r="C40" s="175" t="s">
        <v>262</v>
      </c>
      <c r="D40" s="393"/>
      <c r="E40" s="393"/>
      <c r="F40" s="392" t="s">
        <v>287</v>
      </c>
    </row>
    <row r="41" spans="1:6" ht="15" x14ac:dyDescent="0.25">
      <c r="A41" s="166">
        <v>4237</v>
      </c>
      <c r="B41" s="187" t="s">
        <v>87</v>
      </c>
      <c r="C41" s="175" t="s">
        <v>263</v>
      </c>
      <c r="D41" s="393">
        <f>E41</f>
        <v>1260</v>
      </c>
      <c r="E41" s="393">
        <v>1260</v>
      </c>
      <c r="F41" s="392" t="s">
        <v>287</v>
      </c>
    </row>
    <row r="42" spans="1:6" ht="15.75" thickBot="1" x14ac:dyDescent="0.3">
      <c r="A42" s="167">
        <v>4238</v>
      </c>
      <c r="B42" s="191" t="s">
        <v>88</v>
      </c>
      <c r="C42" s="177" t="s">
        <v>264</v>
      </c>
      <c r="D42" s="402">
        <f>E42</f>
        <v>3780</v>
      </c>
      <c r="E42" s="402">
        <v>3780</v>
      </c>
      <c r="F42" s="400" t="s">
        <v>287</v>
      </c>
    </row>
    <row r="43" spans="1:6" ht="24.75" thickBot="1" x14ac:dyDescent="0.3">
      <c r="A43" s="163">
        <v>4240</v>
      </c>
      <c r="B43" s="190" t="s">
        <v>27</v>
      </c>
      <c r="C43" s="162" t="s">
        <v>279</v>
      </c>
      <c r="D43" s="397">
        <f>E43</f>
        <v>4384</v>
      </c>
      <c r="E43" s="397">
        <f>E45</f>
        <v>4384</v>
      </c>
      <c r="F43" s="389" t="s">
        <v>287</v>
      </c>
    </row>
    <row r="44" spans="1:6" ht="15.75" thickBot="1" x14ac:dyDescent="0.3">
      <c r="A44" s="163"/>
      <c r="B44" s="184" t="s">
        <v>109</v>
      </c>
      <c r="C44" s="162"/>
      <c r="D44" s="391"/>
      <c r="E44" s="391"/>
      <c r="F44" s="389"/>
    </row>
    <row r="45" spans="1:6" ht="15.75" thickBot="1" x14ac:dyDescent="0.3">
      <c r="A45" s="167">
        <v>4241</v>
      </c>
      <c r="B45" s="187" t="s">
        <v>89</v>
      </c>
      <c r="C45" s="177" t="s">
        <v>265</v>
      </c>
      <c r="D45" s="397">
        <f>E45</f>
        <v>4384</v>
      </c>
      <c r="E45" s="397">
        <v>4384</v>
      </c>
      <c r="F45" s="400" t="s">
        <v>287</v>
      </c>
    </row>
    <row r="46" spans="1:6" ht="28.5" customHeight="1" thickBot="1" x14ac:dyDescent="0.3">
      <c r="A46" s="163">
        <v>4250</v>
      </c>
      <c r="B46" s="190" t="s">
        <v>28</v>
      </c>
      <c r="C46" s="162" t="s">
        <v>279</v>
      </c>
      <c r="D46" s="397">
        <f>D48+D49</f>
        <v>990</v>
      </c>
      <c r="E46" s="397">
        <f>E48+E49</f>
        <v>990</v>
      </c>
      <c r="F46" s="389" t="s">
        <v>287</v>
      </c>
    </row>
    <row r="47" spans="1:6" ht="15.75" thickBot="1" x14ac:dyDescent="0.3">
      <c r="A47" s="163"/>
      <c r="B47" s="184" t="s">
        <v>109</v>
      </c>
      <c r="C47" s="162"/>
      <c r="D47" s="394"/>
      <c r="E47" s="394"/>
      <c r="F47" s="389"/>
    </row>
    <row r="48" spans="1:6" ht="24" x14ac:dyDescent="0.25">
      <c r="A48" s="166">
        <v>4251</v>
      </c>
      <c r="B48" s="187" t="s">
        <v>90</v>
      </c>
      <c r="C48" s="175" t="s">
        <v>266</v>
      </c>
      <c r="D48" s="398"/>
      <c r="E48" s="398"/>
      <c r="F48" s="392" t="s">
        <v>287</v>
      </c>
    </row>
    <row r="49" spans="1:6" ht="24.75" thickBot="1" x14ac:dyDescent="0.3">
      <c r="A49" s="167">
        <v>4252</v>
      </c>
      <c r="B49" s="191" t="s">
        <v>91</v>
      </c>
      <c r="C49" s="177" t="s">
        <v>267</v>
      </c>
      <c r="D49" s="402">
        <f>E49</f>
        <v>990</v>
      </c>
      <c r="E49" s="402">
        <v>990</v>
      </c>
      <c r="F49" s="400" t="s">
        <v>287</v>
      </c>
    </row>
    <row r="50" spans="1:6" ht="33.75" thickBot="1" x14ac:dyDescent="0.3">
      <c r="A50" s="163">
        <v>4260</v>
      </c>
      <c r="B50" s="190" t="s">
        <v>29</v>
      </c>
      <c r="C50" s="162" t="s">
        <v>279</v>
      </c>
      <c r="D50" s="397">
        <f>E50</f>
        <v>14439</v>
      </c>
      <c r="E50" s="397">
        <f>E52+E55+E56+E58+E59</f>
        <v>14439</v>
      </c>
      <c r="F50" s="389" t="s">
        <v>287</v>
      </c>
    </row>
    <row r="51" spans="1:6" ht="15.75" thickBot="1" x14ac:dyDescent="0.3">
      <c r="A51" s="163"/>
      <c r="B51" s="184" t="s">
        <v>109</v>
      </c>
      <c r="C51" s="162"/>
      <c r="D51" s="391"/>
      <c r="E51" s="391"/>
      <c r="F51" s="389"/>
    </row>
    <row r="52" spans="1:6" ht="15" x14ac:dyDescent="0.25">
      <c r="A52" s="166">
        <v>4261</v>
      </c>
      <c r="B52" s="187" t="s">
        <v>96</v>
      </c>
      <c r="C52" s="175" t="s">
        <v>268</v>
      </c>
      <c r="D52" s="398">
        <f>E52</f>
        <v>1265</v>
      </c>
      <c r="E52" s="398">
        <v>1265</v>
      </c>
      <c r="F52" s="392" t="s">
        <v>287</v>
      </c>
    </row>
    <row r="53" spans="1:6" ht="15" x14ac:dyDescent="0.25">
      <c r="A53" s="166">
        <v>4262</v>
      </c>
      <c r="B53" s="187" t="s">
        <v>97</v>
      </c>
      <c r="C53" s="175" t="s">
        <v>269</v>
      </c>
      <c r="D53" s="398"/>
      <c r="E53" s="398"/>
      <c r="F53" s="392" t="s">
        <v>287</v>
      </c>
    </row>
    <row r="54" spans="1:6" ht="24" x14ac:dyDescent="0.25">
      <c r="A54" s="166">
        <v>4263</v>
      </c>
      <c r="B54" s="187" t="s">
        <v>206</v>
      </c>
      <c r="C54" s="175" t="s">
        <v>270</v>
      </c>
      <c r="D54" s="398"/>
      <c r="E54" s="398"/>
      <c r="F54" s="392" t="s">
        <v>287</v>
      </c>
    </row>
    <row r="55" spans="1:6" ht="15" x14ac:dyDescent="0.25">
      <c r="A55" s="166">
        <v>4264</v>
      </c>
      <c r="B55" s="193" t="s">
        <v>98</v>
      </c>
      <c r="C55" s="175" t="s">
        <v>271</v>
      </c>
      <c r="D55" s="398">
        <f>E55</f>
        <v>3610</v>
      </c>
      <c r="E55" s="398">
        <v>3610</v>
      </c>
      <c r="F55" s="392" t="s">
        <v>287</v>
      </c>
    </row>
    <row r="56" spans="1:6" ht="24" x14ac:dyDescent="0.25">
      <c r="A56" s="166">
        <v>4265</v>
      </c>
      <c r="B56" s="194" t="s">
        <v>99</v>
      </c>
      <c r="C56" s="175" t="s">
        <v>272</v>
      </c>
      <c r="D56" s="398">
        <v>200</v>
      </c>
      <c r="E56" s="398">
        <v>200</v>
      </c>
      <c r="F56" s="392" t="s">
        <v>287</v>
      </c>
    </row>
    <row r="57" spans="1:6" ht="15" x14ac:dyDescent="0.25">
      <c r="A57" s="166">
        <v>4266</v>
      </c>
      <c r="B57" s="193" t="s">
        <v>100</v>
      </c>
      <c r="C57" s="175" t="s">
        <v>273</v>
      </c>
      <c r="D57" s="399"/>
      <c r="E57" s="399"/>
      <c r="F57" s="392" t="s">
        <v>287</v>
      </c>
    </row>
    <row r="58" spans="1:6" ht="15" x14ac:dyDescent="0.25">
      <c r="A58" s="166">
        <v>4267</v>
      </c>
      <c r="B58" s="193" t="s">
        <v>101</v>
      </c>
      <c r="C58" s="175" t="s">
        <v>274</v>
      </c>
      <c r="D58" s="398">
        <v>500</v>
      </c>
      <c r="E58" s="398">
        <v>500</v>
      </c>
      <c r="F58" s="392" t="s">
        <v>287</v>
      </c>
    </row>
    <row r="59" spans="1:6" ht="15.75" thickBot="1" x14ac:dyDescent="0.3">
      <c r="A59" s="167">
        <v>4268</v>
      </c>
      <c r="B59" s="195" t="s">
        <v>102</v>
      </c>
      <c r="C59" s="177" t="s">
        <v>275</v>
      </c>
      <c r="D59" s="402">
        <f>E59</f>
        <v>8864</v>
      </c>
      <c r="E59" s="402">
        <v>8864</v>
      </c>
      <c r="F59" s="400" t="s">
        <v>287</v>
      </c>
    </row>
    <row r="60" spans="1:6" ht="15.75" thickBot="1" x14ac:dyDescent="0.3">
      <c r="A60" s="165">
        <v>4400</v>
      </c>
      <c r="B60" s="198" t="s">
        <v>30</v>
      </c>
      <c r="C60" s="173" t="s">
        <v>279</v>
      </c>
      <c r="D60" s="403">
        <f>D62</f>
        <v>81269.5</v>
      </c>
      <c r="E60" s="403">
        <f>E62</f>
        <v>81269.5</v>
      </c>
      <c r="F60" s="396" t="s">
        <v>287</v>
      </c>
    </row>
    <row r="61" spans="1:6" ht="15" thickBot="1" x14ac:dyDescent="0.25">
      <c r="A61" s="164"/>
      <c r="B61" s="184" t="s">
        <v>111</v>
      </c>
      <c r="C61" s="171"/>
      <c r="D61" s="390"/>
      <c r="E61" s="390"/>
      <c r="F61" s="388"/>
    </row>
    <row r="62" spans="1:6" ht="24.75" thickBot="1" x14ac:dyDescent="0.3">
      <c r="A62" s="163">
        <v>4410</v>
      </c>
      <c r="B62" s="196" t="s">
        <v>31</v>
      </c>
      <c r="C62" s="162" t="s">
        <v>279</v>
      </c>
      <c r="D62" s="403">
        <f>E62</f>
        <v>81269.5</v>
      </c>
      <c r="E62" s="403">
        <f>E64</f>
        <v>81269.5</v>
      </c>
      <c r="F62" s="392" t="s">
        <v>287</v>
      </c>
    </row>
    <row r="63" spans="1:6" ht="15.75" thickBot="1" x14ac:dyDescent="0.3">
      <c r="A63" s="163"/>
      <c r="B63" s="184" t="s">
        <v>109</v>
      </c>
      <c r="C63" s="162"/>
      <c r="D63" s="391"/>
      <c r="E63" s="391"/>
      <c r="F63" s="389"/>
    </row>
    <row r="64" spans="1:6" ht="24" x14ac:dyDescent="0.25">
      <c r="A64" s="166">
        <v>4411</v>
      </c>
      <c r="B64" s="193" t="s">
        <v>104</v>
      </c>
      <c r="C64" s="175" t="s">
        <v>276</v>
      </c>
      <c r="D64" s="403">
        <f>E64</f>
        <v>81269.5</v>
      </c>
      <c r="E64" s="403">
        <v>81269.5</v>
      </c>
      <c r="F64" s="392" t="s">
        <v>287</v>
      </c>
    </row>
    <row r="65" spans="1:6" ht="38.25" customHeight="1" thickBot="1" x14ac:dyDescent="0.3">
      <c r="A65" s="166">
        <v>4530</v>
      </c>
      <c r="B65" s="200" t="s">
        <v>32</v>
      </c>
      <c r="C65" s="176" t="s">
        <v>279</v>
      </c>
      <c r="D65" s="447">
        <v>450</v>
      </c>
      <c r="E65" s="447">
        <v>450</v>
      </c>
      <c r="F65" s="392" t="s">
        <v>287</v>
      </c>
    </row>
    <row r="66" spans="1:6" ht="15.75" thickBot="1" x14ac:dyDescent="0.3">
      <c r="A66" s="163"/>
      <c r="B66" s="184" t="s">
        <v>109</v>
      </c>
      <c r="C66" s="162"/>
      <c r="D66" s="394"/>
      <c r="E66" s="394"/>
      <c r="F66" s="389"/>
    </row>
    <row r="67" spans="1:6" ht="38.25" customHeight="1" x14ac:dyDescent="0.25">
      <c r="A67" s="166">
        <v>4531</v>
      </c>
      <c r="B67" s="201" t="s">
        <v>126</v>
      </c>
      <c r="C67" s="174" t="s">
        <v>214</v>
      </c>
      <c r="D67" s="393"/>
      <c r="E67" s="393"/>
      <c r="F67" s="392" t="s">
        <v>287</v>
      </c>
    </row>
    <row r="68" spans="1:6" ht="38.25" customHeight="1" x14ac:dyDescent="0.25">
      <c r="A68" s="166">
        <v>4532</v>
      </c>
      <c r="B68" s="201" t="s">
        <v>127</v>
      </c>
      <c r="C68" s="175" t="s">
        <v>215</v>
      </c>
      <c r="D68" s="393"/>
      <c r="E68" s="393"/>
      <c r="F68" s="392" t="s">
        <v>287</v>
      </c>
    </row>
    <row r="69" spans="1:6" ht="36" x14ac:dyDescent="0.25">
      <c r="A69" s="168">
        <v>4533</v>
      </c>
      <c r="B69" s="202" t="s">
        <v>33</v>
      </c>
      <c r="C69" s="180" t="s">
        <v>216</v>
      </c>
      <c r="D69" s="447">
        <v>450</v>
      </c>
      <c r="E69" s="447">
        <v>450</v>
      </c>
      <c r="F69" s="392" t="s">
        <v>287</v>
      </c>
    </row>
    <row r="70" spans="1:6" ht="15" x14ac:dyDescent="0.25">
      <c r="A70" s="168"/>
      <c r="B70" s="203" t="s">
        <v>111</v>
      </c>
      <c r="C70" s="175"/>
      <c r="D70" s="448"/>
      <c r="E70" s="448"/>
      <c r="F70" s="392"/>
    </row>
    <row r="71" spans="1:6" ht="24" x14ac:dyDescent="0.25">
      <c r="A71" s="168">
        <v>4534</v>
      </c>
      <c r="B71" s="203" t="s">
        <v>34</v>
      </c>
      <c r="C71" s="175"/>
      <c r="D71" s="448"/>
      <c r="E71" s="448"/>
      <c r="F71" s="392" t="s">
        <v>287</v>
      </c>
    </row>
    <row r="72" spans="1:6" ht="15" x14ac:dyDescent="0.25">
      <c r="A72" s="168"/>
      <c r="B72" s="203" t="s">
        <v>117</v>
      </c>
      <c r="C72" s="175"/>
      <c r="D72" s="448"/>
      <c r="E72" s="448"/>
      <c r="F72" s="392"/>
    </row>
    <row r="73" spans="1:6" ht="21.75" customHeight="1" x14ac:dyDescent="0.25">
      <c r="A73" s="254">
        <v>4535</v>
      </c>
      <c r="B73" s="231" t="s">
        <v>116</v>
      </c>
      <c r="C73" s="175"/>
      <c r="D73" s="448"/>
      <c r="E73" s="448"/>
      <c r="F73" s="392" t="s">
        <v>287</v>
      </c>
    </row>
    <row r="74" spans="1:6" ht="15" x14ac:dyDescent="0.25">
      <c r="A74" s="166">
        <v>4536</v>
      </c>
      <c r="B74" s="203" t="s">
        <v>118</v>
      </c>
      <c r="C74" s="175"/>
      <c r="D74" s="448"/>
      <c r="E74" s="448"/>
      <c r="F74" s="392" t="s">
        <v>287</v>
      </c>
    </row>
    <row r="75" spans="1:6" ht="15" x14ac:dyDescent="0.25">
      <c r="A75" s="166">
        <v>4537</v>
      </c>
      <c r="B75" s="203" t="s">
        <v>119</v>
      </c>
      <c r="C75" s="175"/>
      <c r="D75" s="448"/>
      <c r="E75" s="448"/>
      <c r="F75" s="392" t="s">
        <v>287</v>
      </c>
    </row>
    <row r="76" spans="1:6" ht="15.75" thickBot="1" x14ac:dyDescent="0.3">
      <c r="A76" s="168">
        <v>4538</v>
      </c>
      <c r="B76" s="204" t="s">
        <v>120</v>
      </c>
      <c r="C76" s="180"/>
      <c r="D76" s="447">
        <v>450</v>
      </c>
      <c r="E76" s="447">
        <v>450</v>
      </c>
      <c r="F76" s="406" t="s">
        <v>287</v>
      </c>
    </row>
    <row r="77" spans="1:6" ht="32.25" customHeight="1" thickBot="1" x14ac:dyDescent="0.3">
      <c r="A77" s="165">
        <v>4600</v>
      </c>
      <c r="B77" s="205" t="s">
        <v>45</v>
      </c>
      <c r="C77" s="173" t="s">
        <v>279</v>
      </c>
      <c r="D77" s="387">
        <f>E77</f>
        <v>4500</v>
      </c>
      <c r="E77" s="387">
        <f>E83+E89</f>
        <v>4500</v>
      </c>
      <c r="F77" s="396" t="s">
        <v>287</v>
      </c>
    </row>
    <row r="78" spans="1:6" ht="15" thickBot="1" x14ac:dyDescent="0.25">
      <c r="A78" s="318"/>
      <c r="B78" s="322" t="s">
        <v>111</v>
      </c>
      <c r="C78" s="171"/>
      <c r="D78" s="387"/>
      <c r="E78" s="387"/>
      <c r="F78" s="388"/>
    </row>
    <row r="79" spans="1:6" ht="15" x14ac:dyDescent="0.25">
      <c r="A79" s="334">
        <v>4610</v>
      </c>
      <c r="B79" s="320" t="s">
        <v>137</v>
      </c>
      <c r="C79" s="340"/>
      <c r="D79" s="408"/>
      <c r="E79" s="408"/>
      <c r="F79" s="409" t="s">
        <v>288</v>
      </c>
    </row>
    <row r="80" spans="1:6" ht="15" x14ac:dyDescent="0.25">
      <c r="A80" s="317"/>
      <c r="B80" s="326" t="s">
        <v>111</v>
      </c>
      <c r="C80" s="341"/>
      <c r="D80" s="393"/>
      <c r="E80" s="393"/>
      <c r="F80" s="392"/>
    </row>
    <row r="81" spans="1:6" ht="38.25" x14ac:dyDescent="0.25">
      <c r="A81" s="317">
        <v>4610</v>
      </c>
      <c r="B81" s="337" t="s">
        <v>47</v>
      </c>
      <c r="C81" s="342" t="s">
        <v>46</v>
      </c>
      <c r="D81" s="394"/>
      <c r="E81" s="394"/>
      <c r="F81" s="392" t="s">
        <v>287</v>
      </c>
    </row>
    <row r="82" spans="1:6" ht="39" thickBot="1" x14ac:dyDescent="0.3">
      <c r="A82" s="317">
        <v>4620</v>
      </c>
      <c r="B82" s="327" t="s">
        <v>141</v>
      </c>
      <c r="C82" s="342" t="s">
        <v>138</v>
      </c>
      <c r="D82" s="394"/>
      <c r="E82" s="394"/>
      <c r="F82" s="392" t="s">
        <v>287</v>
      </c>
    </row>
    <row r="83" spans="1:6" ht="35.25" thickBot="1" x14ac:dyDescent="0.3">
      <c r="A83" s="323">
        <v>4630</v>
      </c>
      <c r="B83" s="328" t="s">
        <v>140</v>
      </c>
      <c r="C83" s="343" t="s">
        <v>279</v>
      </c>
      <c r="D83" s="387">
        <f>E83</f>
        <v>4500</v>
      </c>
      <c r="E83" s="387">
        <v>4500</v>
      </c>
      <c r="F83" s="392" t="s">
        <v>287</v>
      </c>
    </row>
    <row r="84" spans="1:6" ht="15.75" thickBot="1" x14ac:dyDescent="0.3">
      <c r="A84" s="323"/>
      <c r="B84" s="329" t="s">
        <v>109</v>
      </c>
      <c r="C84" s="343"/>
      <c r="D84" s="394"/>
      <c r="E84" s="394"/>
      <c r="F84" s="392"/>
    </row>
    <row r="85" spans="1:6" ht="15" x14ac:dyDescent="0.25">
      <c r="A85" s="324">
        <v>4631</v>
      </c>
      <c r="B85" s="330" t="s">
        <v>220</v>
      </c>
      <c r="C85" s="344" t="s">
        <v>217</v>
      </c>
      <c r="D85" s="393"/>
      <c r="E85" s="393"/>
      <c r="F85" s="392" t="s">
        <v>287</v>
      </c>
    </row>
    <row r="86" spans="1:6" ht="25.5" customHeight="1" x14ac:dyDescent="0.25">
      <c r="A86" s="324">
        <v>4632</v>
      </c>
      <c r="B86" s="331" t="s">
        <v>221</v>
      </c>
      <c r="C86" s="344" t="s">
        <v>218</v>
      </c>
      <c r="D86" s="393"/>
      <c r="E86" s="393"/>
      <c r="F86" s="392" t="s">
        <v>287</v>
      </c>
    </row>
    <row r="87" spans="1:6" ht="17.25" customHeight="1" thickBot="1" x14ac:dyDescent="0.3">
      <c r="A87" s="324">
        <v>4633</v>
      </c>
      <c r="B87" s="330" t="s">
        <v>222</v>
      </c>
      <c r="C87" s="344" t="s">
        <v>219</v>
      </c>
      <c r="D87" s="393"/>
      <c r="E87" s="393"/>
      <c r="F87" s="392" t="s">
        <v>287</v>
      </c>
    </row>
    <row r="88" spans="1:6" ht="14.25" customHeight="1" thickBot="1" x14ac:dyDescent="0.3">
      <c r="A88" s="324">
        <v>4634</v>
      </c>
      <c r="B88" s="330" t="s">
        <v>223</v>
      </c>
      <c r="C88" s="344" t="s">
        <v>471</v>
      </c>
      <c r="D88" s="387">
        <f>E88</f>
        <v>4500</v>
      </c>
      <c r="E88" s="387">
        <v>4500</v>
      </c>
      <c r="F88" s="392" t="s">
        <v>287</v>
      </c>
    </row>
    <row r="89" spans="1:6" ht="15.75" thickBot="1" x14ac:dyDescent="0.3">
      <c r="A89" s="324">
        <v>4640</v>
      </c>
      <c r="B89" s="332" t="s">
        <v>139</v>
      </c>
      <c r="C89" s="345" t="s">
        <v>279</v>
      </c>
      <c r="D89" s="393"/>
      <c r="E89" s="393"/>
      <c r="F89" s="392" t="s">
        <v>287</v>
      </c>
    </row>
    <row r="90" spans="1:6" ht="15.75" thickBot="1" x14ac:dyDescent="0.3">
      <c r="A90" s="323"/>
      <c r="B90" s="329" t="s">
        <v>109</v>
      </c>
      <c r="C90" s="343"/>
      <c r="D90" s="394"/>
      <c r="E90" s="394"/>
      <c r="F90" s="389"/>
    </row>
    <row r="91" spans="1:6" ht="15.75" thickBot="1" x14ac:dyDescent="0.3">
      <c r="A91" s="325">
        <v>4641</v>
      </c>
      <c r="B91" s="333" t="s">
        <v>224</v>
      </c>
      <c r="C91" s="346" t="s">
        <v>225</v>
      </c>
      <c r="D91" s="395"/>
      <c r="E91" s="395"/>
      <c r="F91" s="400" t="s">
        <v>287</v>
      </c>
    </row>
    <row r="92" spans="1:6" ht="38.25" customHeight="1" thickBot="1" x14ac:dyDescent="0.3">
      <c r="A92" s="164">
        <v>4700</v>
      </c>
      <c r="B92" s="207" t="s">
        <v>35</v>
      </c>
      <c r="C92" s="173" t="s">
        <v>279</v>
      </c>
      <c r="D92" s="420">
        <f>D94+D98+D117</f>
        <v>38881.9</v>
      </c>
      <c r="E92" s="420">
        <f>E94+E98+E114</f>
        <v>38881.9</v>
      </c>
      <c r="F92" s="396"/>
    </row>
    <row r="93" spans="1:6" ht="15" thickBot="1" x14ac:dyDescent="0.25">
      <c r="A93" s="164"/>
      <c r="B93" s="184" t="s">
        <v>111</v>
      </c>
      <c r="C93" s="171"/>
      <c r="D93" s="387"/>
      <c r="E93" s="387"/>
      <c r="F93" s="388"/>
    </row>
    <row r="94" spans="1:6" ht="40.5" customHeight="1" thickBot="1" x14ac:dyDescent="0.3">
      <c r="A94" s="163">
        <v>4710</v>
      </c>
      <c r="B94" s="190" t="s">
        <v>36</v>
      </c>
      <c r="C94" s="162" t="s">
        <v>279</v>
      </c>
      <c r="D94" s="410">
        <f>D97</f>
        <v>950</v>
      </c>
      <c r="E94" s="410">
        <f>E97</f>
        <v>950</v>
      </c>
      <c r="F94" s="389" t="s">
        <v>287</v>
      </c>
    </row>
    <row r="95" spans="1:6" ht="15.75" thickBot="1" x14ac:dyDescent="0.3">
      <c r="A95" s="163"/>
      <c r="B95" s="184" t="s">
        <v>109</v>
      </c>
      <c r="C95" s="162"/>
      <c r="D95" s="394"/>
      <c r="E95" s="394"/>
      <c r="F95" s="389"/>
    </row>
    <row r="96" spans="1:6" ht="51" customHeight="1" x14ac:dyDescent="0.25">
      <c r="A96" s="166">
        <v>4711</v>
      </c>
      <c r="B96" s="187" t="s">
        <v>48</v>
      </c>
      <c r="C96" s="175" t="s">
        <v>226</v>
      </c>
      <c r="D96" s="393"/>
      <c r="E96" s="393"/>
      <c r="F96" s="392" t="s">
        <v>287</v>
      </c>
    </row>
    <row r="97" spans="1:6" ht="29.25" customHeight="1" thickBot="1" x14ac:dyDescent="0.3">
      <c r="A97" s="167">
        <v>4712</v>
      </c>
      <c r="B97" s="195" t="s">
        <v>234</v>
      </c>
      <c r="C97" s="177" t="s">
        <v>227</v>
      </c>
      <c r="D97" s="410">
        <v>950</v>
      </c>
      <c r="E97" s="410">
        <v>950</v>
      </c>
      <c r="F97" s="400" t="s">
        <v>287</v>
      </c>
    </row>
    <row r="98" spans="1:6" ht="50.25" customHeight="1" thickBot="1" x14ac:dyDescent="0.3">
      <c r="A98" s="163">
        <v>4720</v>
      </c>
      <c r="B98" s="196" t="s">
        <v>37</v>
      </c>
      <c r="C98" s="162" t="s">
        <v>279</v>
      </c>
      <c r="D98" s="411">
        <f>E98</f>
        <v>956</v>
      </c>
      <c r="E98" s="411">
        <f>E102</f>
        <v>956</v>
      </c>
      <c r="F98" s="389" t="s">
        <v>287</v>
      </c>
    </row>
    <row r="99" spans="1:6" ht="15.75" thickBot="1" x14ac:dyDescent="0.3">
      <c r="A99" s="163"/>
      <c r="B99" s="184" t="s">
        <v>109</v>
      </c>
      <c r="C99" s="162"/>
      <c r="D99" s="394"/>
      <c r="E99" s="394"/>
      <c r="F99" s="389"/>
    </row>
    <row r="100" spans="1:6" ht="15.75" customHeight="1" x14ac:dyDescent="0.25">
      <c r="A100" s="166">
        <v>4721</v>
      </c>
      <c r="B100" s="193" t="s">
        <v>166</v>
      </c>
      <c r="C100" s="175" t="s">
        <v>235</v>
      </c>
      <c r="D100" s="393"/>
      <c r="E100" s="393"/>
      <c r="F100" s="392" t="s">
        <v>287</v>
      </c>
    </row>
    <row r="101" spans="1:6" ht="15" x14ac:dyDescent="0.25">
      <c r="A101" s="166">
        <v>4722</v>
      </c>
      <c r="B101" s="193" t="s">
        <v>167</v>
      </c>
      <c r="C101" s="181">
        <v>4822</v>
      </c>
      <c r="D101" s="393"/>
      <c r="E101" s="393"/>
      <c r="F101" s="392" t="s">
        <v>287</v>
      </c>
    </row>
    <row r="102" spans="1:6" ht="15" x14ac:dyDescent="0.25">
      <c r="A102" s="166">
        <v>4723</v>
      </c>
      <c r="B102" s="193" t="s">
        <v>238</v>
      </c>
      <c r="C102" s="175" t="s">
        <v>236</v>
      </c>
      <c r="D102" s="411">
        <f>E102</f>
        <v>956</v>
      </c>
      <c r="E102" s="411">
        <v>956</v>
      </c>
      <c r="F102" s="392" t="s">
        <v>287</v>
      </c>
    </row>
    <row r="103" spans="1:6" ht="36.75" thickBot="1" x14ac:dyDescent="0.3">
      <c r="A103" s="167">
        <v>4724</v>
      </c>
      <c r="B103" s="195" t="s">
        <v>239</v>
      </c>
      <c r="C103" s="177" t="s">
        <v>237</v>
      </c>
      <c r="D103" s="395"/>
      <c r="E103" s="395"/>
      <c r="F103" s="400" t="s">
        <v>287</v>
      </c>
    </row>
    <row r="104" spans="1:6" ht="24.75" thickBot="1" x14ac:dyDescent="0.3">
      <c r="A104" s="163">
        <v>4730</v>
      </c>
      <c r="B104" s="196" t="s">
        <v>38</v>
      </c>
      <c r="C104" s="162" t="s">
        <v>279</v>
      </c>
      <c r="D104" s="394"/>
      <c r="E104" s="394"/>
      <c r="F104" s="389" t="s">
        <v>287</v>
      </c>
    </row>
    <row r="105" spans="1:6" ht="15.75" thickBot="1" x14ac:dyDescent="0.3">
      <c r="A105" s="163"/>
      <c r="B105" s="184" t="s">
        <v>109</v>
      </c>
      <c r="C105" s="162"/>
      <c r="D105" s="394"/>
      <c r="E105" s="394"/>
      <c r="F105" s="389"/>
    </row>
    <row r="106" spans="1:6" ht="24" x14ac:dyDescent="0.25">
      <c r="A106" s="166">
        <v>4731</v>
      </c>
      <c r="B106" s="199" t="s">
        <v>212</v>
      </c>
      <c r="C106" s="175" t="s">
        <v>240</v>
      </c>
      <c r="D106" s="393"/>
      <c r="E106" s="393"/>
      <c r="F106" s="392" t="s">
        <v>287</v>
      </c>
    </row>
    <row r="107" spans="1:6" ht="47.25" thickBot="1" x14ac:dyDescent="0.3">
      <c r="A107" s="166">
        <v>4740</v>
      </c>
      <c r="B107" s="208" t="s">
        <v>39</v>
      </c>
      <c r="C107" s="176" t="s">
        <v>279</v>
      </c>
      <c r="D107" s="393"/>
      <c r="E107" s="393"/>
      <c r="F107" s="392" t="s">
        <v>287</v>
      </c>
    </row>
    <row r="108" spans="1:6" ht="15.75" thickBot="1" x14ac:dyDescent="0.3">
      <c r="A108" s="163"/>
      <c r="B108" s="184" t="s">
        <v>109</v>
      </c>
      <c r="C108" s="162"/>
      <c r="D108" s="394"/>
      <c r="E108" s="394"/>
      <c r="F108" s="389"/>
    </row>
    <row r="109" spans="1:6" ht="27.75" customHeight="1" x14ac:dyDescent="0.25">
      <c r="A109" s="166">
        <v>4741</v>
      </c>
      <c r="B109" s="193" t="s">
        <v>168</v>
      </c>
      <c r="C109" s="175" t="s">
        <v>241</v>
      </c>
      <c r="D109" s="393"/>
      <c r="E109" s="393"/>
      <c r="F109" s="392" t="s">
        <v>287</v>
      </c>
    </row>
    <row r="110" spans="1:6" ht="27" customHeight="1" thickBot="1" x14ac:dyDescent="0.3">
      <c r="A110" s="167">
        <v>4742</v>
      </c>
      <c r="B110" s="195" t="s">
        <v>243</v>
      </c>
      <c r="C110" s="177" t="s">
        <v>242</v>
      </c>
      <c r="D110" s="395"/>
      <c r="E110" s="395"/>
      <c r="F110" s="400" t="s">
        <v>287</v>
      </c>
    </row>
    <row r="111" spans="1:6" ht="39.75" customHeight="1" thickBot="1" x14ac:dyDescent="0.3">
      <c r="A111" s="163">
        <v>4750</v>
      </c>
      <c r="B111" s="196" t="s">
        <v>40</v>
      </c>
      <c r="C111" s="162" t="s">
        <v>279</v>
      </c>
      <c r="D111" s="394"/>
      <c r="E111" s="394"/>
      <c r="F111" s="389" t="s">
        <v>287</v>
      </c>
    </row>
    <row r="112" spans="1:6" ht="15.75" thickBot="1" x14ac:dyDescent="0.3">
      <c r="A112" s="163"/>
      <c r="B112" s="184" t="s">
        <v>109</v>
      </c>
      <c r="C112" s="162"/>
      <c r="D112" s="394"/>
      <c r="E112" s="394"/>
      <c r="F112" s="389"/>
    </row>
    <row r="113" spans="1:6" ht="39.75" customHeight="1" thickBot="1" x14ac:dyDescent="0.3">
      <c r="A113" s="167">
        <v>4751</v>
      </c>
      <c r="B113" s="195" t="s">
        <v>244</v>
      </c>
      <c r="C113" s="177" t="s">
        <v>245</v>
      </c>
      <c r="D113" s="395"/>
      <c r="E113" s="395"/>
      <c r="F113" s="400" t="s">
        <v>287</v>
      </c>
    </row>
    <row r="114" spans="1:6" ht="17.25" customHeight="1" thickBot="1" x14ac:dyDescent="0.3">
      <c r="A114" s="163">
        <v>4760</v>
      </c>
      <c r="B114" s="209" t="s">
        <v>41</v>
      </c>
      <c r="C114" s="162" t="s">
        <v>279</v>
      </c>
      <c r="D114" s="401">
        <f>D117</f>
        <v>36975.9</v>
      </c>
      <c r="E114" s="401">
        <f>E117</f>
        <v>36975.9</v>
      </c>
      <c r="F114" s="389" t="s">
        <v>287</v>
      </c>
    </row>
    <row r="115" spans="1:6" ht="15.75" thickBot="1" x14ac:dyDescent="0.3">
      <c r="A115" s="163"/>
      <c r="B115" s="184" t="s">
        <v>109</v>
      </c>
      <c r="C115" s="162"/>
      <c r="D115" s="394"/>
      <c r="E115" s="394"/>
      <c r="F115" s="389"/>
    </row>
    <row r="116" spans="1:6" ht="17.25" customHeight="1" x14ac:dyDescent="0.25">
      <c r="A116" s="166">
        <v>4761</v>
      </c>
      <c r="B116" s="193" t="s">
        <v>247</v>
      </c>
      <c r="C116" s="175" t="s">
        <v>246</v>
      </c>
      <c r="D116" s="393"/>
      <c r="E116" s="393"/>
      <c r="F116" s="392" t="s">
        <v>287</v>
      </c>
    </row>
    <row r="117" spans="1:6" ht="15.75" thickBot="1" x14ac:dyDescent="0.3">
      <c r="A117" s="169">
        <v>4770</v>
      </c>
      <c r="B117" s="197" t="s">
        <v>42</v>
      </c>
      <c r="C117" s="176" t="s">
        <v>279</v>
      </c>
      <c r="D117" s="403">
        <f>E119</f>
        <v>36975.9</v>
      </c>
      <c r="E117" s="403">
        <f>E119</f>
        <v>36975.9</v>
      </c>
      <c r="F117" s="392"/>
    </row>
    <row r="118" spans="1:6" ht="15.75" thickBot="1" x14ac:dyDescent="0.3">
      <c r="A118" s="163"/>
      <c r="B118" s="184" t="s">
        <v>109</v>
      </c>
      <c r="C118" s="162"/>
      <c r="D118" s="394"/>
      <c r="E118" s="394"/>
      <c r="F118" s="389"/>
    </row>
    <row r="119" spans="1:6" ht="15" x14ac:dyDescent="0.25">
      <c r="A119" s="169">
        <v>4771</v>
      </c>
      <c r="B119" s="193" t="s">
        <v>252</v>
      </c>
      <c r="C119" s="175" t="s">
        <v>248</v>
      </c>
      <c r="D119" s="403">
        <f>E117</f>
        <v>36975.9</v>
      </c>
      <c r="E119" s="403">
        <v>36975.9</v>
      </c>
      <c r="F119" s="392"/>
    </row>
    <row r="120" spans="1:6" ht="36.75" thickBot="1" x14ac:dyDescent="0.3">
      <c r="A120" s="170">
        <v>4772</v>
      </c>
      <c r="B120" s="255" t="s">
        <v>143</v>
      </c>
      <c r="C120" s="162" t="s">
        <v>279</v>
      </c>
      <c r="D120" s="404"/>
      <c r="E120" s="404"/>
      <c r="F120" s="405"/>
    </row>
    <row r="121" spans="1:6" s="154" customFormat="1" ht="56.25" customHeight="1" thickBot="1" x14ac:dyDescent="0.25">
      <c r="A121" s="165">
        <v>5000</v>
      </c>
      <c r="B121" s="304" t="s">
        <v>405</v>
      </c>
      <c r="C121" s="173" t="s">
        <v>279</v>
      </c>
      <c r="D121" s="384">
        <f>F121</f>
        <v>31928.9</v>
      </c>
      <c r="E121" s="385"/>
      <c r="F121" s="452">
        <f>F123</f>
        <v>31928.9</v>
      </c>
    </row>
    <row r="122" spans="1:6" ht="15" thickBot="1" x14ac:dyDescent="0.25">
      <c r="A122" s="164"/>
      <c r="B122" s="184" t="s">
        <v>111</v>
      </c>
      <c r="C122" s="171"/>
      <c r="D122" s="387"/>
      <c r="E122" s="387"/>
      <c r="F122" s="388"/>
    </row>
    <row r="123" spans="1:6" ht="23.25" thickBot="1" x14ac:dyDescent="0.25">
      <c r="A123" s="163">
        <v>5100</v>
      </c>
      <c r="B123" s="210" t="s">
        <v>404</v>
      </c>
      <c r="C123" s="162" t="s">
        <v>279</v>
      </c>
      <c r="D123" s="423">
        <f>F123</f>
        <v>31928.9</v>
      </c>
      <c r="E123" s="412"/>
      <c r="F123" s="423">
        <f>F130+F125</f>
        <v>31928.9</v>
      </c>
    </row>
    <row r="124" spans="1:6" ht="14.25" x14ac:dyDescent="0.2">
      <c r="A124" s="335"/>
      <c r="B124" s="206" t="s">
        <v>111</v>
      </c>
      <c r="C124" s="321"/>
      <c r="D124" s="408"/>
      <c r="E124" s="408"/>
      <c r="F124" s="413"/>
    </row>
    <row r="125" spans="1:6" ht="24" x14ac:dyDescent="0.25">
      <c r="A125" s="163">
        <v>5110</v>
      </c>
      <c r="B125" s="196" t="s">
        <v>43</v>
      </c>
      <c r="C125" s="162" t="s">
        <v>279</v>
      </c>
      <c r="D125" s="449">
        <f>F125</f>
        <v>30524</v>
      </c>
      <c r="E125" s="414" t="s">
        <v>287</v>
      </c>
      <c r="F125" s="449">
        <f>F128+F129</f>
        <v>30524</v>
      </c>
    </row>
    <row r="126" spans="1:6" ht="15" x14ac:dyDescent="0.25">
      <c r="A126" s="163"/>
      <c r="B126" s="319" t="s">
        <v>109</v>
      </c>
      <c r="C126" s="162"/>
      <c r="D126" s="394"/>
      <c r="E126" s="394"/>
      <c r="F126" s="389"/>
    </row>
    <row r="127" spans="1:6" ht="15" x14ac:dyDescent="0.25">
      <c r="A127" s="166">
        <v>5111</v>
      </c>
      <c r="B127" s="210" t="s">
        <v>131</v>
      </c>
      <c r="C127" s="182" t="s">
        <v>249</v>
      </c>
      <c r="D127" s="407"/>
      <c r="E127" s="407" t="s">
        <v>287</v>
      </c>
      <c r="F127" s="415"/>
    </row>
    <row r="128" spans="1:6" ht="20.25" customHeight="1" x14ac:dyDescent="0.25">
      <c r="A128" s="166">
        <v>5112</v>
      </c>
      <c r="B128" s="193" t="s">
        <v>132</v>
      </c>
      <c r="C128" s="182" t="s">
        <v>250</v>
      </c>
      <c r="D128" s="416">
        <f>F128</f>
        <v>4284</v>
      </c>
      <c r="E128" s="416" t="s">
        <v>287</v>
      </c>
      <c r="F128" s="417">
        <v>4284</v>
      </c>
    </row>
    <row r="129" spans="1:6" ht="26.25" customHeight="1" x14ac:dyDescent="0.25">
      <c r="A129" s="166">
        <v>5113</v>
      </c>
      <c r="B129" s="193" t="s">
        <v>133</v>
      </c>
      <c r="C129" s="182" t="s">
        <v>251</v>
      </c>
      <c r="D129" s="451">
        <f>F129</f>
        <v>26240</v>
      </c>
      <c r="E129" s="451" t="s">
        <v>287</v>
      </c>
      <c r="F129" s="451">
        <v>26240</v>
      </c>
    </row>
    <row r="130" spans="1:6" ht="28.5" customHeight="1" x14ac:dyDescent="0.2">
      <c r="A130" s="166">
        <v>5120</v>
      </c>
      <c r="B130" s="197" t="s">
        <v>44</v>
      </c>
      <c r="C130" s="176" t="s">
        <v>279</v>
      </c>
      <c r="D130" s="398">
        <f>D132+D133+D134</f>
        <v>1404.9</v>
      </c>
      <c r="E130" s="398" t="s">
        <v>287</v>
      </c>
      <c r="F130" s="422">
        <f>F133</f>
        <v>1404.9</v>
      </c>
    </row>
    <row r="131" spans="1:6" ht="14.25" x14ac:dyDescent="0.2">
      <c r="A131" s="163"/>
      <c r="B131" s="336" t="s">
        <v>109</v>
      </c>
      <c r="C131" s="162"/>
      <c r="D131" s="397"/>
      <c r="E131" s="397"/>
      <c r="F131" s="450"/>
    </row>
    <row r="132" spans="1:6" ht="14.25" x14ac:dyDescent="0.2">
      <c r="A132" s="166">
        <v>5121</v>
      </c>
      <c r="B132" s="193" t="s">
        <v>128</v>
      </c>
      <c r="C132" s="182" t="s">
        <v>253</v>
      </c>
      <c r="D132" s="398"/>
      <c r="E132" s="398" t="s">
        <v>287</v>
      </c>
      <c r="F132" s="422"/>
    </row>
    <row r="133" spans="1:6" ht="14.25" x14ac:dyDescent="0.2">
      <c r="A133" s="166">
        <v>5122</v>
      </c>
      <c r="B133" s="193" t="s">
        <v>129</v>
      </c>
      <c r="C133" s="182" t="s">
        <v>254</v>
      </c>
      <c r="D133" s="398">
        <f>F133</f>
        <v>1404.9</v>
      </c>
      <c r="E133" s="398" t="s">
        <v>287</v>
      </c>
      <c r="F133" s="422">
        <v>1404.9</v>
      </c>
    </row>
    <row r="134" spans="1:6" ht="17.25" customHeight="1" x14ac:dyDescent="0.2">
      <c r="A134" s="166">
        <v>5123</v>
      </c>
      <c r="B134" s="193" t="s">
        <v>130</v>
      </c>
      <c r="C134" s="182" t="s">
        <v>255</v>
      </c>
      <c r="D134" s="398"/>
      <c r="E134" s="398" t="s">
        <v>287</v>
      </c>
      <c r="F134" s="422"/>
    </row>
    <row r="135" spans="1:6" s="32" customFormat="1" ht="15" x14ac:dyDescent="0.25">
      <c r="A135" s="31"/>
      <c r="B135" s="35"/>
      <c r="C135" s="71"/>
      <c r="D135" s="418"/>
      <c r="E135" s="418"/>
      <c r="F135" s="419"/>
    </row>
    <row r="136" spans="1:6" s="32" customFormat="1" ht="15" x14ac:dyDescent="0.25">
      <c r="A136" s="31"/>
      <c r="B136" s="39"/>
      <c r="C136" s="70"/>
      <c r="D136" s="418"/>
      <c r="E136" s="418"/>
      <c r="F136" s="419"/>
    </row>
    <row r="137" spans="1:6" s="32" customFormat="1" ht="15" x14ac:dyDescent="0.25">
      <c r="A137" s="31"/>
      <c r="B137" s="40"/>
      <c r="C137" s="70"/>
      <c r="D137" s="418"/>
      <c r="E137" s="418"/>
      <c r="F137" s="419"/>
    </row>
    <row r="138" spans="1:6" s="32" customFormat="1" ht="15" x14ac:dyDescent="0.25">
      <c r="A138" s="31"/>
      <c r="B138" s="41"/>
      <c r="C138" s="73"/>
      <c r="D138" s="418"/>
      <c r="E138" s="418"/>
      <c r="F138" s="419"/>
    </row>
    <row r="139" spans="1:6" s="32" customFormat="1" ht="15" x14ac:dyDescent="0.25">
      <c r="A139" s="31"/>
      <c r="B139" s="39"/>
      <c r="C139" s="70"/>
      <c r="D139" s="418"/>
      <c r="E139" s="418"/>
      <c r="F139" s="419"/>
    </row>
    <row r="140" spans="1:6" s="32" customFormat="1" ht="15" x14ac:dyDescent="0.25">
      <c r="A140" s="31"/>
      <c r="B140" s="42"/>
      <c r="C140" s="70"/>
      <c r="D140" s="418"/>
      <c r="E140" s="418"/>
      <c r="F140" s="419"/>
    </row>
    <row r="141" spans="1:6" s="32" customFormat="1" x14ac:dyDescent="0.2">
      <c r="A141" s="31"/>
      <c r="B141" s="42"/>
      <c r="C141" s="70"/>
      <c r="F141" s="33"/>
    </row>
    <row r="142" spans="1:6" s="32" customFormat="1" x14ac:dyDescent="0.2">
      <c r="A142" s="31"/>
      <c r="B142" s="42"/>
      <c r="C142" s="70"/>
      <c r="F142" s="33"/>
    </row>
    <row r="143" spans="1:6" s="32" customFormat="1" x14ac:dyDescent="0.2">
      <c r="A143" s="31"/>
      <c r="B143" s="42"/>
      <c r="C143" s="70"/>
      <c r="F143" s="33"/>
    </row>
    <row r="144" spans="1:6" s="32" customFormat="1" x14ac:dyDescent="0.2">
      <c r="A144" s="31"/>
      <c r="B144" s="41"/>
      <c r="C144" s="73"/>
      <c r="F144" s="33"/>
    </row>
    <row r="145" spans="1:6" s="32" customFormat="1" x14ac:dyDescent="0.2">
      <c r="A145" s="31"/>
      <c r="B145" s="42"/>
      <c r="C145" s="70"/>
      <c r="F145" s="33"/>
    </row>
    <row r="146" spans="1:6" s="32" customFormat="1" x14ac:dyDescent="0.2">
      <c r="A146" s="31"/>
      <c r="B146" s="42"/>
      <c r="C146" s="70"/>
      <c r="F146" s="33"/>
    </row>
    <row r="147" spans="1:6" s="32" customFormat="1" x14ac:dyDescent="0.2">
      <c r="A147" s="31"/>
      <c r="B147" s="42"/>
      <c r="C147" s="70"/>
      <c r="F147" s="33"/>
    </row>
    <row r="148" spans="1:6" s="32" customFormat="1" x14ac:dyDescent="0.2">
      <c r="A148" s="31"/>
      <c r="B148" s="42"/>
      <c r="C148" s="70"/>
      <c r="F148" s="33"/>
    </row>
    <row r="149" spans="1:6" s="32" customFormat="1" x14ac:dyDescent="0.2">
      <c r="A149" s="31"/>
      <c r="B149" s="42"/>
      <c r="C149" s="70"/>
      <c r="F149" s="33"/>
    </row>
    <row r="150" spans="1:6" s="32" customFormat="1" x14ac:dyDescent="0.2">
      <c r="A150" s="31"/>
      <c r="B150" s="42"/>
      <c r="C150" s="70"/>
      <c r="F150" s="33"/>
    </row>
    <row r="151" spans="1:6" s="32" customFormat="1" x14ac:dyDescent="0.2">
      <c r="A151" s="31"/>
      <c r="B151" s="41"/>
      <c r="C151" s="73"/>
      <c r="F151" s="33"/>
    </row>
    <row r="152" spans="1:6" s="32" customFormat="1" x14ac:dyDescent="0.2">
      <c r="A152" s="31"/>
      <c r="B152" s="42"/>
      <c r="C152" s="70"/>
      <c r="F152" s="33"/>
    </row>
    <row r="153" spans="1:6" s="32" customFormat="1" x14ac:dyDescent="0.2">
      <c r="A153" s="31"/>
      <c r="B153" s="39"/>
      <c r="C153" s="70"/>
      <c r="F153" s="33"/>
    </row>
    <row r="154" spans="1:6" s="32" customFormat="1" x14ac:dyDescent="0.2">
      <c r="A154" s="31"/>
      <c r="B154" s="42"/>
      <c r="C154" s="70"/>
      <c r="F154" s="33"/>
    </row>
    <row r="155" spans="1:6" s="32" customFormat="1" x14ac:dyDescent="0.2">
      <c r="A155" s="31"/>
      <c r="B155" s="37"/>
      <c r="C155" s="70"/>
      <c r="F155" s="33"/>
    </row>
    <row r="156" spans="1:6" s="32" customFormat="1" x14ac:dyDescent="0.2">
      <c r="A156" s="31"/>
      <c r="B156" s="41"/>
      <c r="C156" s="73"/>
      <c r="F156" s="33"/>
    </row>
    <row r="157" spans="1:6" s="32" customFormat="1" x14ac:dyDescent="0.2">
      <c r="A157" s="31"/>
      <c r="B157" s="42"/>
      <c r="C157" s="70"/>
      <c r="F157" s="33"/>
    </row>
    <row r="158" spans="1:6" s="32" customFormat="1" x14ac:dyDescent="0.2">
      <c r="A158" s="31"/>
      <c r="B158" s="42"/>
      <c r="C158" s="70"/>
      <c r="F158" s="33"/>
    </row>
    <row r="159" spans="1:6" s="32" customFormat="1" x14ac:dyDescent="0.2">
      <c r="A159" s="31"/>
      <c r="B159" s="41"/>
      <c r="C159" s="73"/>
      <c r="F159" s="33"/>
    </row>
    <row r="160" spans="1:6" s="32" customFormat="1" x14ac:dyDescent="0.2">
      <c r="A160" s="31"/>
      <c r="B160" s="42"/>
      <c r="C160" s="70"/>
      <c r="F160" s="33"/>
    </row>
    <row r="161" spans="1:6" s="32" customFormat="1" x14ac:dyDescent="0.2">
      <c r="A161" s="31"/>
      <c r="B161" s="42"/>
      <c r="C161" s="70"/>
      <c r="F161" s="33"/>
    </row>
    <row r="162" spans="1:6" s="32" customFormat="1" x14ac:dyDescent="0.2">
      <c r="A162" s="31"/>
      <c r="B162" s="37"/>
      <c r="C162" s="70"/>
      <c r="F162" s="33"/>
    </row>
    <row r="163" spans="1:6" s="32" customFormat="1" x14ac:dyDescent="0.2">
      <c r="A163" s="31"/>
      <c r="B163" s="41"/>
      <c r="C163" s="73"/>
      <c r="F163" s="33"/>
    </row>
    <row r="164" spans="1:6" s="32" customFormat="1" x14ac:dyDescent="0.2">
      <c r="A164" s="31"/>
      <c r="B164" s="42"/>
      <c r="C164" s="70"/>
      <c r="F164" s="33"/>
    </row>
    <row r="165" spans="1:6" s="32" customFormat="1" x14ac:dyDescent="0.2">
      <c r="A165" s="31"/>
      <c r="B165" s="42"/>
      <c r="C165" s="70"/>
      <c r="F165" s="33"/>
    </row>
    <row r="166" spans="1:6" s="32" customFormat="1" x14ac:dyDescent="0.2">
      <c r="A166" s="31"/>
      <c r="B166" s="41"/>
      <c r="C166" s="73"/>
      <c r="F166" s="33"/>
    </row>
    <row r="167" spans="1:6" s="32" customFormat="1" x14ac:dyDescent="0.2">
      <c r="A167" s="31"/>
      <c r="B167" s="42"/>
      <c r="C167" s="70"/>
      <c r="F167" s="33"/>
    </row>
    <row r="168" spans="1:6" s="32" customFormat="1" x14ac:dyDescent="0.2">
      <c r="A168" s="31"/>
      <c r="B168" s="42"/>
      <c r="C168" s="70"/>
      <c r="F168" s="33"/>
    </row>
    <row r="169" spans="1:6" s="32" customFormat="1" x14ac:dyDescent="0.2">
      <c r="A169" s="31"/>
      <c r="B169" s="42"/>
      <c r="C169" s="70"/>
      <c r="F169" s="33"/>
    </row>
    <row r="170" spans="1:6" s="32" customFormat="1" x14ac:dyDescent="0.2">
      <c r="A170" s="31"/>
      <c r="B170" s="42"/>
      <c r="C170" s="70"/>
      <c r="F170" s="33"/>
    </row>
    <row r="171" spans="1:6" s="32" customFormat="1" x14ac:dyDescent="0.2">
      <c r="A171" s="31"/>
      <c r="B171" s="42"/>
      <c r="C171" s="70"/>
      <c r="F171" s="33"/>
    </row>
    <row r="172" spans="1:6" s="32" customFormat="1" x14ac:dyDescent="0.2">
      <c r="A172" s="31"/>
      <c r="B172" s="41"/>
      <c r="C172" s="73"/>
      <c r="F172" s="33"/>
    </row>
    <row r="173" spans="1:6" s="32" customFormat="1" x14ac:dyDescent="0.2">
      <c r="A173" s="31"/>
      <c r="B173" s="42"/>
      <c r="C173" s="70"/>
      <c r="F173" s="33"/>
    </row>
    <row r="174" spans="1:6" s="32" customFormat="1" x14ac:dyDescent="0.2">
      <c r="A174" s="31"/>
      <c r="B174" s="42"/>
      <c r="C174" s="70"/>
      <c r="F174" s="33"/>
    </row>
    <row r="175" spans="1:6" s="32" customFormat="1" x14ac:dyDescent="0.2">
      <c r="A175" s="31"/>
      <c r="B175" s="42"/>
      <c r="C175" s="70"/>
      <c r="F175" s="33"/>
    </row>
    <row r="176" spans="1:6" s="32" customFormat="1" x14ac:dyDescent="0.2">
      <c r="A176" s="31"/>
      <c r="B176" s="39"/>
      <c r="C176" s="70"/>
      <c r="F176" s="33"/>
    </row>
    <row r="177" spans="1:6" s="32" customFormat="1" x14ac:dyDescent="0.2">
      <c r="A177" s="31"/>
      <c r="B177" s="39"/>
      <c r="C177" s="70"/>
      <c r="F177" s="33"/>
    </row>
    <row r="178" spans="1:6" s="32" customFormat="1" x14ac:dyDescent="0.2">
      <c r="A178" s="31"/>
      <c r="B178" s="39"/>
      <c r="C178" s="70"/>
      <c r="F178" s="33"/>
    </row>
    <row r="179" spans="1:6" s="32" customFormat="1" x14ac:dyDescent="0.2">
      <c r="A179" s="31"/>
      <c r="B179" s="39"/>
      <c r="C179" s="70"/>
      <c r="F179" s="33"/>
    </row>
    <row r="180" spans="1:6" s="32" customFormat="1" x14ac:dyDescent="0.2">
      <c r="A180" s="31"/>
      <c r="B180" s="39"/>
      <c r="C180" s="70"/>
      <c r="F180" s="33"/>
    </row>
    <row r="181" spans="1:6" s="32" customFormat="1" x14ac:dyDescent="0.2">
      <c r="A181" s="31"/>
      <c r="B181" s="42"/>
      <c r="C181" s="70"/>
      <c r="F181" s="33"/>
    </row>
    <row r="182" spans="1:6" s="32" customFormat="1" x14ac:dyDescent="0.2">
      <c r="A182" s="31"/>
      <c r="B182" s="42"/>
      <c r="C182" s="70"/>
      <c r="F182" s="33"/>
    </row>
    <row r="183" spans="1:6" s="32" customFormat="1" x14ac:dyDescent="0.2">
      <c r="A183" s="31"/>
      <c r="B183" s="42"/>
      <c r="C183" s="70"/>
      <c r="F183" s="33"/>
    </row>
    <row r="184" spans="1:6" s="32" customFormat="1" x14ac:dyDescent="0.2">
      <c r="A184" s="31"/>
      <c r="B184" s="40"/>
      <c r="C184" s="70"/>
      <c r="F184" s="33"/>
    </row>
    <row r="185" spans="1:6" s="32" customFormat="1" x14ac:dyDescent="0.2">
      <c r="A185" s="31"/>
      <c r="B185" s="39"/>
      <c r="C185" s="73"/>
      <c r="F185" s="33"/>
    </row>
    <row r="186" spans="1:6" s="32" customFormat="1" ht="65.25" customHeight="1" x14ac:dyDescent="0.2">
      <c r="A186" s="31"/>
      <c r="B186" s="42"/>
      <c r="C186" s="70"/>
      <c r="F186" s="33"/>
    </row>
    <row r="187" spans="1:6" s="32" customFormat="1" ht="39.75" customHeight="1" x14ac:dyDescent="0.2">
      <c r="A187" s="31"/>
      <c r="B187" s="42"/>
      <c r="C187" s="70"/>
      <c r="F187" s="33"/>
    </row>
    <row r="188" spans="1:6" s="32" customFormat="1" x14ac:dyDescent="0.2">
      <c r="A188" s="31"/>
      <c r="B188" s="42"/>
      <c r="C188" s="70"/>
      <c r="F188" s="33"/>
    </row>
    <row r="189" spans="1:6" s="32" customFormat="1" x14ac:dyDescent="0.2">
      <c r="A189" s="31"/>
      <c r="B189" s="42"/>
      <c r="C189" s="70"/>
      <c r="F189" s="33"/>
    </row>
    <row r="190" spans="1:6" s="32" customFormat="1" x14ac:dyDescent="0.2">
      <c r="A190" s="31"/>
      <c r="B190" s="42"/>
      <c r="C190" s="70"/>
      <c r="F190" s="33"/>
    </row>
    <row r="191" spans="1:6" s="32" customFormat="1" x14ac:dyDescent="0.2">
      <c r="A191" s="31"/>
      <c r="B191" s="42"/>
      <c r="C191" s="70"/>
      <c r="F191" s="33"/>
    </row>
    <row r="192" spans="1:6" s="32" customFormat="1" x14ac:dyDescent="0.2">
      <c r="A192" s="31"/>
      <c r="B192" s="42"/>
      <c r="C192" s="70"/>
      <c r="F192" s="33"/>
    </row>
    <row r="193" spans="1:6" s="32" customFormat="1" x14ac:dyDescent="0.2">
      <c r="A193" s="31"/>
      <c r="B193" s="42"/>
      <c r="C193" s="70"/>
      <c r="F193" s="33"/>
    </row>
    <row r="194" spans="1:6" s="32" customFormat="1" x14ac:dyDescent="0.2">
      <c r="A194" s="31"/>
      <c r="B194" s="42"/>
      <c r="C194" s="70"/>
      <c r="F194" s="33"/>
    </row>
    <row r="195" spans="1:6" s="32" customFormat="1" x14ac:dyDescent="0.2">
      <c r="A195" s="31"/>
      <c r="B195" s="42"/>
      <c r="C195" s="70"/>
      <c r="F195" s="33"/>
    </row>
    <row r="196" spans="1:6" s="32" customFormat="1" x14ac:dyDescent="0.2">
      <c r="A196" s="31"/>
      <c r="B196" s="42"/>
      <c r="C196" s="70"/>
      <c r="F196" s="33"/>
    </row>
    <row r="197" spans="1:6" s="32" customFormat="1" x14ac:dyDescent="0.2">
      <c r="A197" s="31"/>
      <c r="B197" s="42"/>
      <c r="C197" s="70"/>
      <c r="F197" s="33"/>
    </row>
    <row r="198" spans="1:6" s="32" customFormat="1" x14ac:dyDescent="0.2">
      <c r="A198" s="31"/>
      <c r="B198" s="42"/>
      <c r="C198" s="70"/>
      <c r="F198" s="33"/>
    </row>
    <row r="199" spans="1:6" s="32" customFormat="1" x14ac:dyDescent="0.2">
      <c r="A199" s="31"/>
      <c r="B199" s="43"/>
      <c r="C199" s="70"/>
      <c r="F199" s="33"/>
    </row>
    <row r="200" spans="1:6" s="32" customFormat="1" x14ac:dyDescent="0.2">
      <c r="A200" s="31"/>
      <c r="B200" s="42"/>
      <c r="C200" s="70"/>
      <c r="F200" s="33"/>
    </row>
    <row r="201" spans="1:6" s="32" customFormat="1" x14ac:dyDescent="0.2">
      <c r="A201" s="31"/>
      <c r="B201" s="36"/>
      <c r="C201" s="70"/>
      <c r="F201" s="33"/>
    </row>
    <row r="202" spans="1:6" s="32" customFormat="1" x14ac:dyDescent="0.2">
      <c r="A202" s="31"/>
      <c r="B202" s="36"/>
      <c r="C202" s="70"/>
      <c r="F202" s="33"/>
    </row>
    <row r="203" spans="1:6" s="32" customFormat="1" x14ac:dyDescent="0.2">
      <c r="A203" s="31"/>
      <c r="B203" s="36"/>
      <c r="C203" s="72"/>
      <c r="F203" s="33"/>
    </row>
    <row r="204" spans="1:6" s="32" customFormat="1" x14ac:dyDescent="0.2">
      <c r="A204" s="31"/>
      <c r="B204" s="36"/>
      <c r="C204" s="72"/>
      <c r="F204" s="33"/>
    </row>
    <row r="205" spans="1:6" s="32" customFormat="1" x14ac:dyDescent="0.2">
      <c r="A205" s="31"/>
      <c r="B205" s="34"/>
      <c r="C205" s="72"/>
      <c r="F205" s="33"/>
    </row>
    <row r="206" spans="1:6" s="32" customFormat="1" x14ac:dyDescent="0.2">
      <c r="A206" s="31"/>
      <c r="B206" s="42"/>
      <c r="C206" s="70"/>
      <c r="F206" s="33"/>
    </row>
    <row r="207" spans="1:6" s="32" customFormat="1" x14ac:dyDescent="0.2">
      <c r="A207" s="31"/>
      <c r="B207" s="42"/>
      <c r="C207" s="70"/>
      <c r="F207" s="33"/>
    </row>
    <row r="208" spans="1:6" s="32" customFormat="1" x14ac:dyDescent="0.2">
      <c r="A208" s="31"/>
      <c r="B208" s="42"/>
      <c r="C208" s="70"/>
      <c r="F208" s="33"/>
    </row>
    <row r="209" spans="1:6" s="32" customFormat="1" x14ac:dyDescent="0.2">
      <c r="A209" s="31"/>
      <c r="B209" s="42"/>
      <c r="C209" s="70"/>
      <c r="F209" s="33"/>
    </row>
    <row r="210" spans="1:6" s="32" customFormat="1" x14ac:dyDescent="0.2">
      <c r="A210" s="31"/>
      <c r="B210" s="44"/>
      <c r="C210" s="70"/>
      <c r="F210" s="33"/>
    </row>
    <row r="211" spans="1:6" s="32" customFormat="1" x14ac:dyDescent="0.2">
      <c r="A211" s="31"/>
      <c r="B211" s="44"/>
      <c r="C211" s="74"/>
      <c r="F211" s="33"/>
    </row>
    <row r="212" spans="1:6" s="32" customFormat="1" x14ac:dyDescent="0.2">
      <c r="A212" s="31"/>
      <c r="B212" s="45"/>
      <c r="C212" s="74"/>
      <c r="F212" s="33"/>
    </row>
    <row r="213" spans="1:6" s="32" customFormat="1" x14ac:dyDescent="0.2">
      <c r="A213" s="31"/>
      <c r="B213" s="44"/>
      <c r="C213" s="74"/>
      <c r="F213" s="33"/>
    </row>
    <row r="214" spans="1:6" s="32" customFormat="1" x14ac:dyDescent="0.2">
      <c r="A214" s="31"/>
      <c r="B214" s="44"/>
      <c r="C214" s="74"/>
      <c r="F214" s="33"/>
    </row>
    <row r="215" spans="1:6" s="32" customFormat="1" x14ac:dyDescent="0.2">
      <c r="A215" s="31"/>
      <c r="B215" s="44"/>
      <c r="C215" s="74"/>
      <c r="F215" s="33"/>
    </row>
    <row r="216" spans="1:6" s="32" customFormat="1" x14ac:dyDescent="0.2">
      <c r="A216" s="31"/>
      <c r="B216" s="44"/>
      <c r="C216" s="74"/>
      <c r="F216" s="33"/>
    </row>
    <row r="217" spans="1:6" s="32" customFormat="1" x14ac:dyDescent="0.2">
      <c r="A217" s="31"/>
      <c r="B217" s="44"/>
      <c r="C217" s="74"/>
      <c r="F217" s="33"/>
    </row>
    <row r="218" spans="1:6" s="32" customFormat="1" x14ac:dyDescent="0.2">
      <c r="A218" s="31"/>
      <c r="B218" s="44"/>
      <c r="C218" s="74"/>
      <c r="F218" s="33"/>
    </row>
    <row r="219" spans="1:6" s="32" customFormat="1" x14ac:dyDescent="0.2">
      <c r="A219" s="31"/>
      <c r="B219" s="44"/>
      <c r="C219" s="74"/>
      <c r="F219" s="33"/>
    </row>
    <row r="220" spans="1:6" s="32" customFormat="1" x14ac:dyDescent="0.2">
      <c r="A220" s="31"/>
      <c r="B220" s="44"/>
      <c r="C220" s="74"/>
      <c r="F220" s="33"/>
    </row>
    <row r="221" spans="1:6" s="32" customFormat="1" x14ac:dyDescent="0.2">
      <c r="A221" s="31"/>
      <c r="B221" s="44"/>
      <c r="C221" s="74"/>
      <c r="F221" s="33"/>
    </row>
    <row r="222" spans="1:6" s="32" customFormat="1" x14ac:dyDescent="0.2">
      <c r="A222" s="31"/>
      <c r="B222" s="44"/>
      <c r="C222" s="74"/>
      <c r="F222" s="33"/>
    </row>
    <row r="223" spans="1:6" s="32" customFormat="1" x14ac:dyDescent="0.2">
      <c r="A223" s="31"/>
      <c r="B223" s="44"/>
      <c r="C223" s="74"/>
      <c r="F223" s="33"/>
    </row>
    <row r="224" spans="1:6" s="32" customFormat="1" x14ac:dyDescent="0.2">
      <c r="A224" s="31"/>
      <c r="B224" s="44"/>
      <c r="C224" s="74"/>
      <c r="F224" s="33"/>
    </row>
    <row r="225" spans="1:6" s="32" customFormat="1" x14ac:dyDescent="0.2">
      <c r="A225" s="31"/>
      <c r="B225" s="44"/>
      <c r="C225" s="74"/>
      <c r="F225" s="33"/>
    </row>
    <row r="226" spans="1:6" s="32" customFormat="1" x14ac:dyDescent="0.2">
      <c r="A226" s="31"/>
      <c r="B226" s="44"/>
      <c r="C226" s="74"/>
      <c r="F226" s="33"/>
    </row>
    <row r="227" spans="1:6" s="32" customFormat="1" x14ac:dyDescent="0.2">
      <c r="A227" s="31"/>
      <c r="B227" s="44"/>
      <c r="C227" s="74"/>
      <c r="F227" s="33"/>
    </row>
    <row r="228" spans="1:6" s="32" customFormat="1" x14ac:dyDescent="0.2">
      <c r="A228" s="31"/>
      <c r="B228" s="44"/>
      <c r="C228" s="74"/>
      <c r="F228" s="33"/>
    </row>
    <row r="229" spans="1:6" s="32" customFormat="1" x14ac:dyDescent="0.2">
      <c r="A229" s="31"/>
      <c r="B229" s="44"/>
      <c r="C229" s="74"/>
      <c r="F229" s="33"/>
    </row>
    <row r="230" spans="1:6" s="32" customFormat="1" x14ac:dyDescent="0.2">
      <c r="A230" s="31"/>
      <c r="B230" s="44"/>
      <c r="C230" s="74"/>
      <c r="F230" s="33"/>
    </row>
    <row r="231" spans="1:6" s="32" customFormat="1" x14ac:dyDescent="0.2">
      <c r="A231" s="31"/>
      <c r="B231" s="44"/>
      <c r="C231" s="74"/>
      <c r="F231" s="33"/>
    </row>
    <row r="232" spans="1:6" s="32" customFormat="1" x14ac:dyDescent="0.2">
      <c r="A232" s="31"/>
      <c r="B232" s="44"/>
      <c r="C232" s="74"/>
      <c r="F232" s="33"/>
    </row>
    <row r="233" spans="1:6" s="32" customFormat="1" x14ac:dyDescent="0.2">
      <c r="A233" s="31"/>
      <c r="B233" s="44"/>
      <c r="C233" s="74"/>
      <c r="F233" s="33"/>
    </row>
    <row r="234" spans="1:6" s="32" customFormat="1" x14ac:dyDescent="0.2">
      <c r="A234" s="31"/>
      <c r="B234" s="44"/>
      <c r="C234" s="74"/>
      <c r="F234" s="33"/>
    </row>
    <row r="235" spans="1:6" s="32" customFormat="1" x14ac:dyDescent="0.2">
      <c r="A235" s="31"/>
      <c r="B235" s="44"/>
      <c r="C235" s="74"/>
      <c r="F235" s="33"/>
    </row>
    <row r="236" spans="1:6" s="32" customFormat="1" x14ac:dyDescent="0.2">
      <c r="A236" s="31"/>
      <c r="B236" s="44"/>
      <c r="C236" s="74"/>
      <c r="F236" s="33"/>
    </row>
    <row r="237" spans="1:6" s="32" customFormat="1" x14ac:dyDescent="0.2">
      <c r="A237" s="31"/>
      <c r="B237" s="46"/>
      <c r="C237" s="75"/>
      <c r="F237" s="33"/>
    </row>
    <row r="238" spans="1:6" s="32" customFormat="1" x14ac:dyDescent="0.2">
      <c r="A238" s="31"/>
      <c r="B238" s="44"/>
      <c r="C238" s="74"/>
      <c r="F238" s="33"/>
    </row>
    <row r="239" spans="1:6" s="32" customFormat="1" x14ac:dyDescent="0.2">
      <c r="A239" s="31"/>
      <c r="B239" s="44"/>
      <c r="C239" s="74"/>
      <c r="F239" s="33"/>
    </row>
    <row r="240" spans="1:6" s="32" customFormat="1" x14ac:dyDescent="0.2">
      <c r="A240" s="31"/>
      <c r="B240" s="44"/>
      <c r="C240" s="74"/>
      <c r="F240" s="33"/>
    </row>
    <row r="241" spans="1:6" s="32" customFormat="1" x14ac:dyDescent="0.2">
      <c r="A241" s="31"/>
      <c r="B241" s="44"/>
      <c r="C241" s="74"/>
      <c r="F241" s="33"/>
    </row>
    <row r="242" spans="1:6" s="32" customFormat="1" x14ac:dyDescent="0.2">
      <c r="A242" s="31"/>
      <c r="B242" s="44"/>
      <c r="C242" s="74"/>
      <c r="F242" s="33"/>
    </row>
    <row r="243" spans="1:6" s="32" customFormat="1" x14ac:dyDescent="0.2">
      <c r="A243" s="31"/>
      <c r="B243" s="44"/>
      <c r="C243" s="74"/>
      <c r="F243" s="33"/>
    </row>
    <row r="244" spans="1:6" s="32" customFormat="1" x14ac:dyDescent="0.2">
      <c r="A244" s="31"/>
      <c r="B244" s="44"/>
      <c r="C244" s="74"/>
      <c r="F244" s="33"/>
    </row>
    <row r="245" spans="1:6" s="32" customFormat="1" x14ac:dyDescent="0.2">
      <c r="A245" s="31"/>
      <c r="B245" s="44"/>
      <c r="C245" s="74"/>
      <c r="F245" s="33"/>
    </row>
    <row r="246" spans="1:6" s="32" customFormat="1" x14ac:dyDescent="0.2">
      <c r="A246" s="31"/>
      <c r="B246" s="44"/>
      <c r="C246" s="74"/>
      <c r="F246" s="33"/>
    </row>
    <row r="247" spans="1:6" s="32" customFormat="1" x14ac:dyDescent="0.2">
      <c r="A247" s="31"/>
      <c r="B247" s="44"/>
      <c r="C247" s="74"/>
      <c r="F247" s="33"/>
    </row>
    <row r="248" spans="1:6" s="32" customFormat="1" x14ac:dyDescent="0.2">
      <c r="A248" s="31"/>
      <c r="B248" s="44"/>
      <c r="C248" s="74"/>
      <c r="F248" s="33"/>
    </row>
    <row r="249" spans="1:6" s="32" customFormat="1" x14ac:dyDescent="0.2">
      <c r="A249" s="31"/>
      <c r="B249" s="44"/>
      <c r="C249" s="74"/>
      <c r="F249" s="33"/>
    </row>
    <row r="250" spans="1:6" s="32" customFormat="1" x14ac:dyDescent="0.2">
      <c r="A250" s="31"/>
      <c r="B250" s="44"/>
      <c r="C250" s="74"/>
      <c r="F250" s="33"/>
    </row>
    <row r="251" spans="1:6" s="32" customFormat="1" x14ac:dyDescent="0.2">
      <c r="A251" s="31"/>
      <c r="B251" s="44"/>
      <c r="C251" s="74"/>
      <c r="F251" s="33"/>
    </row>
    <row r="252" spans="1:6" s="32" customFormat="1" x14ac:dyDescent="0.2">
      <c r="A252" s="31"/>
      <c r="B252" s="44"/>
      <c r="C252" s="74"/>
      <c r="F252" s="33"/>
    </row>
    <row r="253" spans="1:6" s="32" customFormat="1" x14ac:dyDescent="0.2">
      <c r="A253" s="31"/>
      <c r="B253" s="47"/>
      <c r="C253" s="70"/>
      <c r="F253" s="33"/>
    </row>
    <row r="254" spans="1:6" s="32" customFormat="1" x14ac:dyDescent="0.2">
      <c r="A254" s="31"/>
      <c r="B254" s="36"/>
      <c r="C254" s="72"/>
      <c r="F254" s="33"/>
    </row>
    <row r="255" spans="1:6" s="32" customFormat="1" x14ac:dyDescent="0.2">
      <c r="A255" s="31"/>
      <c r="B255" s="36"/>
      <c r="C255" s="76"/>
      <c r="F255" s="33"/>
    </row>
    <row r="256" spans="1:6" s="32" customFormat="1" x14ac:dyDescent="0.2">
      <c r="A256" s="31"/>
      <c r="B256" s="36"/>
      <c r="C256" s="76"/>
      <c r="F256" s="33"/>
    </row>
    <row r="257" spans="1:6" s="32" customFormat="1" x14ac:dyDescent="0.2">
      <c r="A257" s="31"/>
      <c r="B257" s="36"/>
      <c r="C257" s="76"/>
      <c r="F257" s="33"/>
    </row>
    <row r="258" spans="1:6" s="32" customFormat="1" x14ac:dyDescent="0.2">
      <c r="A258" s="31"/>
      <c r="B258" s="36"/>
      <c r="C258" s="76"/>
      <c r="F258" s="33"/>
    </row>
    <row r="259" spans="1:6" s="32" customFormat="1" x14ac:dyDescent="0.2">
      <c r="A259" s="31"/>
      <c r="B259" s="37"/>
      <c r="C259" s="76"/>
      <c r="F259" s="33"/>
    </row>
    <row r="260" spans="1:6" s="32" customFormat="1" x14ac:dyDescent="0.2">
      <c r="A260" s="31"/>
      <c r="B260" s="38"/>
      <c r="C260" s="77"/>
      <c r="F260" s="33"/>
    </row>
    <row r="261" spans="1:6" s="32" customFormat="1" x14ac:dyDescent="0.2">
      <c r="A261" s="31"/>
      <c r="B261" s="36"/>
      <c r="C261" s="76"/>
      <c r="F261" s="33"/>
    </row>
    <row r="262" spans="1:6" s="32" customFormat="1" x14ac:dyDescent="0.2">
      <c r="A262" s="31"/>
      <c r="B262" s="36"/>
      <c r="C262" s="76"/>
      <c r="F262" s="33"/>
    </row>
    <row r="263" spans="1:6" s="32" customFormat="1" x14ac:dyDescent="0.2">
      <c r="A263" s="31"/>
      <c r="B263" s="36"/>
      <c r="C263" s="76"/>
      <c r="F263" s="33"/>
    </row>
    <row r="264" spans="1:6" s="32" customFormat="1" x14ac:dyDescent="0.2">
      <c r="A264" s="31"/>
      <c r="B264" s="38"/>
      <c r="C264" s="77"/>
      <c r="F264" s="33"/>
    </row>
    <row r="265" spans="1:6" s="32" customFormat="1" x14ac:dyDescent="0.2">
      <c r="A265" s="31"/>
      <c r="B265" s="36"/>
      <c r="C265" s="76"/>
      <c r="F265" s="33"/>
    </row>
    <row r="266" spans="1:6" s="32" customFormat="1" x14ac:dyDescent="0.2">
      <c r="A266" s="31"/>
      <c r="B266" s="36"/>
      <c r="C266" s="76"/>
      <c r="F266" s="33"/>
    </row>
    <row r="267" spans="1:6" s="32" customFormat="1" x14ac:dyDescent="0.2">
      <c r="A267" s="31"/>
      <c r="B267" s="36"/>
      <c r="C267" s="76"/>
      <c r="F267" s="33"/>
    </row>
    <row r="268" spans="1:6" s="32" customFormat="1" x14ac:dyDescent="0.2">
      <c r="A268" s="31"/>
      <c r="B268" s="36"/>
      <c r="C268" s="76"/>
      <c r="F268" s="33"/>
    </row>
    <row r="269" spans="1:6" s="32" customFormat="1" x14ac:dyDescent="0.2">
      <c r="A269" s="31"/>
      <c r="B269" s="36"/>
      <c r="C269" s="76"/>
      <c r="F269" s="33"/>
    </row>
    <row r="270" spans="1:6" s="32" customFormat="1" x14ac:dyDescent="0.2">
      <c r="A270" s="31"/>
      <c r="B270" s="36"/>
      <c r="C270" s="76"/>
      <c r="F270" s="33"/>
    </row>
    <row r="271" spans="1:6" s="32" customFormat="1" x14ac:dyDescent="0.2">
      <c r="A271" s="31"/>
      <c r="B271" s="36"/>
      <c r="C271" s="76"/>
      <c r="F271" s="33"/>
    </row>
    <row r="272" spans="1:6" s="32" customFormat="1" x14ac:dyDescent="0.2">
      <c r="A272" s="31"/>
      <c r="B272" s="36"/>
      <c r="C272" s="76"/>
      <c r="F272" s="33"/>
    </row>
    <row r="273" spans="1:6" s="32" customFormat="1" x14ac:dyDescent="0.2">
      <c r="A273" s="31"/>
      <c r="B273" s="36"/>
      <c r="C273" s="76"/>
      <c r="F273" s="33"/>
    </row>
    <row r="274" spans="1:6" s="32" customFormat="1" x14ac:dyDescent="0.2">
      <c r="A274" s="31"/>
      <c r="B274" s="36"/>
      <c r="C274" s="76"/>
      <c r="F274" s="33"/>
    </row>
    <row r="275" spans="1:6" s="32" customFormat="1" x14ac:dyDescent="0.2">
      <c r="A275" s="31"/>
      <c r="B275" s="36"/>
      <c r="C275" s="76"/>
      <c r="F275" s="33"/>
    </row>
    <row r="276" spans="1:6" s="32" customFormat="1" x14ac:dyDescent="0.2">
      <c r="A276" s="31"/>
      <c r="B276" s="36"/>
      <c r="C276" s="76"/>
      <c r="F276" s="33"/>
    </row>
    <row r="277" spans="1:6" s="32" customFormat="1" x14ac:dyDescent="0.2">
      <c r="A277" s="31"/>
      <c r="B277" s="36"/>
      <c r="C277" s="76"/>
      <c r="F277" s="33"/>
    </row>
    <row r="278" spans="1:6" s="32" customFormat="1" x14ac:dyDescent="0.2">
      <c r="A278" s="31"/>
      <c r="B278" s="36"/>
      <c r="C278" s="76"/>
      <c r="F278" s="33"/>
    </row>
    <row r="279" spans="1:6" s="32" customFormat="1" x14ac:dyDescent="0.2">
      <c r="A279" s="31"/>
      <c r="B279" s="38"/>
      <c r="C279" s="77"/>
      <c r="F279" s="33"/>
    </row>
    <row r="280" spans="1:6" s="32" customFormat="1" x14ac:dyDescent="0.2">
      <c r="A280" s="31"/>
      <c r="B280" s="36"/>
      <c r="C280" s="76"/>
      <c r="F280" s="33"/>
    </row>
    <row r="281" spans="1:6" s="32" customFormat="1" x14ac:dyDescent="0.2">
      <c r="A281" s="31"/>
      <c r="B281" s="38"/>
      <c r="C281" s="75"/>
      <c r="F281" s="33"/>
    </row>
    <row r="282" spans="1:6" s="32" customFormat="1" x14ac:dyDescent="0.2">
      <c r="A282" s="31"/>
      <c r="B282" s="36"/>
      <c r="C282" s="76"/>
      <c r="F282" s="33"/>
    </row>
    <row r="283" spans="1:6" s="32" customFormat="1" x14ac:dyDescent="0.2">
      <c r="A283" s="31"/>
      <c r="B283" s="36"/>
      <c r="C283" s="76"/>
      <c r="F283" s="33"/>
    </row>
    <row r="284" spans="1:6" s="32" customFormat="1" x14ac:dyDescent="0.2">
      <c r="A284" s="31"/>
      <c r="B284" s="36"/>
      <c r="C284" s="76"/>
      <c r="F284" s="33"/>
    </row>
    <row r="285" spans="1:6" s="32" customFormat="1" x14ac:dyDescent="0.2">
      <c r="A285" s="31"/>
      <c r="B285" s="38"/>
      <c r="C285" s="75"/>
      <c r="F285" s="33"/>
    </row>
    <row r="286" spans="1:6" s="32" customFormat="1" x14ac:dyDescent="0.2">
      <c r="A286" s="31"/>
      <c r="B286" s="36"/>
      <c r="C286" s="76"/>
      <c r="F286" s="33"/>
    </row>
    <row r="287" spans="1:6" s="32" customFormat="1" x14ac:dyDescent="0.2">
      <c r="A287" s="31"/>
      <c r="B287" s="38"/>
      <c r="C287" s="77"/>
      <c r="F287" s="33"/>
    </row>
    <row r="288" spans="1:6" s="32" customFormat="1" x14ac:dyDescent="0.2">
      <c r="A288" s="31"/>
      <c r="B288" s="36"/>
      <c r="C288" s="76"/>
      <c r="F288" s="33"/>
    </row>
    <row r="289" spans="1:6" s="32" customFormat="1" x14ac:dyDescent="0.2">
      <c r="A289" s="31"/>
      <c r="B289" s="36"/>
      <c r="C289" s="76"/>
      <c r="F289" s="33"/>
    </row>
    <row r="290" spans="1:6" s="32" customFormat="1" x14ac:dyDescent="0.2">
      <c r="A290" s="31"/>
      <c r="B290" s="36"/>
      <c r="C290" s="76"/>
      <c r="F290" s="33"/>
    </row>
    <row r="291" spans="1:6" s="32" customFormat="1" x14ac:dyDescent="0.2">
      <c r="A291" s="31"/>
      <c r="B291" s="38"/>
      <c r="C291" s="77"/>
      <c r="F291" s="33"/>
    </row>
    <row r="292" spans="1:6" s="32" customFormat="1" x14ac:dyDescent="0.2">
      <c r="A292" s="31"/>
      <c r="B292" s="36"/>
      <c r="C292" s="76"/>
      <c r="F292" s="33"/>
    </row>
    <row r="293" spans="1:6" s="32" customFormat="1" x14ac:dyDescent="0.2">
      <c r="A293" s="31"/>
      <c r="B293" s="36"/>
      <c r="C293" s="76"/>
    </row>
    <row r="294" spans="1:6" s="32" customFormat="1" ht="14.25" x14ac:dyDescent="0.2">
      <c r="A294" s="31"/>
      <c r="B294" s="48"/>
      <c r="C294" s="76"/>
    </row>
    <row r="295" spans="1:6" s="32" customFormat="1" x14ac:dyDescent="0.2">
      <c r="A295" s="31"/>
      <c r="B295" s="37"/>
      <c r="C295" s="76"/>
    </row>
    <row r="296" spans="1:6" s="32" customFormat="1" x14ac:dyDescent="0.2">
      <c r="A296" s="31"/>
      <c r="B296" s="38"/>
      <c r="C296" s="77"/>
      <c r="E296" s="33"/>
    </row>
    <row r="297" spans="1:6" s="32" customFormat="1" x14ac:dyDescent="0.2">
      <c r="A297" s="31"/>
      <c r="B297" s="37"/>
      <c r="C297" s="77"/>
      <c r="E297" s="33"/>
    </row>
    <row r="298" spans="1:6" s="32" customFormat="1" x14ac:dyDescent="0.2">
      <c r="A298" s="31"/>
      <c r="B298" s="36"/>
      <c r="C298" s="76"/>
      <c r="E298" s="33"/>
    </row>
    <row r="299" spans="1:6" s="32" customFormat="1" x14ac:dyDescent="0.2">
      <c r="A299" s="31"/>
      <c r="B299" s="36"/>
      <c r="C299" s="76"/>
      <c r="E299" s="33"/>
    </row>
    <row r="300" spans="1:6" s="32" customFormat="1" x14ac:dyDescent="0.2">
      <c r="A300" s="31"/>
      <c r="B300" s="36"/>
      <c r="C300" s="76"/>
      <c r="E300" s="33"/>
    </row>
    <row r="301" spans="1:6" s="32" customFormat="1" x14ac:dyDescent="0.2">
      <c r="A301" s="31"/>
      <c r="B301" s="36"/>
      <c r="C301" s="76"/>
      <c r="E301" s="33"/>
    </row>
    <row r="302" spans="1:6" s="32" customFormat="1" x14ac:dyDescent="0.2">
      <c r="A302" s="31"/>
      <c r="B302" s="36"/>
      <c r="C302" s="76"/>
      <c r="E302" s="33"/>
    </row>
    <row r="303" spans="1:6" s="32" customFormat="1" x14ac:dyDescent="0.2">
      <c r="A303" s="31"/>
      <c r="B303" s="36"/>
      <c r="C303" s="76"/>
      <c r="E303" s="33"/>
    </row>
    <row r="304" spans="1:6" s="32" customFormat="1" x14ac:dyDescent="0.2">
      <c r="A304" s="31"/>
      <c r="B304" s="36"/>
      <c r="C304" s="76"/>
      <c r="E304" s="33"/>
    </row>
    <row r="305" spans="1:5" s="32" customFormat="1" x14ac:dyDescent="0.2">
      <c r="A305" s="31"/>
      <c r="B305" s="36"/>
      <c r="C305" s="76"/>
      <c r="E305" s="33"/>
    </row>
    <row r="306" spans="1:5" s="32" customFormat="1" x14ac:dyDescent="0.2">
      <c r="A306" s="31"/>
      <c r="B306" s="36"/>
      <c r="C306" s="76"/>
      <c r="E306" s="33"/>
    </row>
    <row r="307" spans="1:5" s="32" customFormat="1" x14ac:dyDescent="0.2">
      <c r="A307" s="31"/>
      <c r="B307" s="36"/>
      <c r="C307" s="76"/>
      <c r="E307" s="33"/>
    </row>
    <row r="308" spans="1:5" s="32" customFormat="1" x14ac:dyDescent="0.2">
      <c r="A308" s="31"/>
      <c r="B308" s="36"/>
      <c r="C308" s="76"/>
      <c r="E308" s="33"/>
    </row>
    <row r="309" spans="1:5" s="32" customFormat="1" x14ac:dyDescent="0.2">
      <c r="A309" s="31"/>
      <c r="B309" s="36"/>
      <c r="C309" s="76"/>
      <c r="E309" s="33"/>
    </row>
    <row r="310" spans="1:5" s="32" customFormat="1" x14ac:dyDescent="0.2">
      <c r="A310" s="31"/>
      <c r="B310" s="36"/>
      <c r="C310" s="76"/>
      <c r="E310" s="33"/>
    </row>
    <row r="311" spans="1:5" s="32" customFormat="1" x14ac:dyDescent="0.2">
      <c r="A311" s="31"/>
      <c r="B311" s="36"/>
      <c r="C311" s="76"/>
      <c r="E311" s="33"/>
    </row>
    <row r="312" spans="1:5" s="32" customFormat="1" x14ac:dyDescent="0.2">
      <c r="A312" s="31"/>
      <c r="B312" s="36"/>
      <c r="C312" s="76"/>
      <c r="E312" s="33"/>
    </row>
    <row r="313" spans="1:5" s="32" customFormat="1" x14ac:dyDescent="0.2">
      <c r="A313" s="31"/>
      <c r="B313" s="36"/>
      <c r="C313" s="76"/>
      <c r="E313" s="33"/>
    </row>
    <row r="314" spans="1:5" s="32" customFormat="1" x14ac:dyDescent="0.2">
      <c r="A314" s="31"/>
      <c r="B314" s="37"/>
      <c r="C314" s="76"/>
      <c r="E314" s="33"/>
    </row>
    <row r="315" spans="1:5" s="32" customFormat="1" x14ac:dyDescent="0.2">
      <c r="A315" s="31"/>
      <c r="B315" s="36"/>
      <c r="C315" s="76"/>
      <c r="E315" s="33"/>
    </row>
    <row r="316" spans="1:5" s="32" customFormat="1" x14ac:dyDescent="0.2">
      <c r="A316" s="31"/>
      <c r="B316" s="36"/>
      <c r="C316" s="76"/>
      <c r="E316" s="33"/>
    </row>
    <row r="317" spans="1:5" s="32" customFormat="1" x14ac:dyDescent="0.2">
      <c r="A317" s="31"/>
      <c r="B317" s="36"/>
      <c r="C317" s="76"/>
      <c r="E317" s="33"/>
    </row>
    <row r="318" spans="1:5" s="32" customFormat="1" x14ac:dyDescent="0.2">
      <c r="A318" s="31"/>
      <c r="B318" s="36"/>
      <c r="C318" s="76"/>
      <c r="E318" s="33"/>
    </row>
    <row r="319" spans="1:5" s="32" customFormat="1" x14ac:dyDescent="0.2">
      <c r="A319" s="31"/>
      <c r="B319" s="36"/>
      <c r="C319" s="76"/>
      <c r="E319" s="33"/>
    </row>
    <row r="320" spans="1:5" s="32" customFormat="1" x14ac:dyDescent="0.2">
      <c r="A320" s="31"/>
      <c r="B320" s="36"/>
      <c r="C320" s="76"/>
      <c r="E320" s="33"/>
    </row>
    <row r="321" spans="1:5" s="32" customFormat="1" x14ac:dyDescent="0.2">
      <c r="A321" s="31"/>
      <c r="B321" s="36"/>
      <c r="C321" s="76"/>
      <c r="E321" s="33"/>
    </row>
    <row r="322" spans="1:5" s="32" customFormat="1" x14ac:dyDescent="0.2">
      <c r="A322" s="31"/>
      <c r="B322" s="36"/>
      <c r="C322" s="76"/>
      <c r="E322" s="33"/>
    </row>
    <row r="323" spans="1:5" s="32" customFormat="1" x14ac:dyDescent="0.2">
      <c r="A323" s="31"/>
      <c r="B323" s="36"/>
      <c r="C323" s="76"/>
      <c r="E323" s="33"/>
    </row>
    <row r="324" spans="1:5" s="32" customFormat="1" x14ac:dyDescent="0.2">
      <c r="A324" s="31"/>
      <c r="B324" s="36"/>
      <c r="C324" s="76"/>
      <c r="E324" s="33"/>
    </row>
    <row r="325" spans="1:5" s="32" customFormat="1" x14ac:dyDescent="0.2">
      <c r="A325" s="31"/>
      <c r="B325" s="36"/>
      <c r="C325" s="76"/>
      <c r="E325" s="33"/>
    </row>
    <row r="326" spans="1:5" s="32" customFormat="1" x14ac:dyDescent="0.2">
      <c r="A326" s="31"/>
      <c r="B326" s="36"/>
      <c r="C326" s="76"/>
      <c r="E326" s="33"/>
    </row>
    <row r="327" spans="1:5" s="32" customFormat="1" x14ac:dyDescent="0.2">
      <c r="A327" s="31"/>
      <c r="B327" s="36"/>
      <c r="C327" s="76"/>
      <c r="E327" s="33"/>
    </row>
    <row r="328" spans="1:5" s="32" customFormat="1" x14ac:dyDescent="0.2">
      <c r="A328" s="31"/>
      <c r="B328" s="36"/>
      <c r="C328" s="76"/>
      <c r="E328" s="33"/>
    </row>
    <row r="329" spans="1:5" s="32" customFormat="1" x14ac:dyDescent="0.2">
      <c r="A329" s="31"/>
      <c r="B329" s="36"/>
      <c r="C329" s="76"/>
      <c r="E329" s="33"/>
    </row>
    <row r="330" spans="1:5" s="32" customFormat="1" x14ac:dyDescent="0.2">
      <c r="A330" s="31"/>
      <c r="B330" s="36"/>
      <c r="C330" s="76"/>
      <c r="E330" s="33"/>
    </row>
    <row r="331" spans="1:5" s="32" customFormat="1" x14ac:dyDescent="0.2">
      <c r="A331" s="31"/>
      <c r="B331" s="36"/>
      <c r="C331" s="76"/>
      <c r="E331" s="33"/>
    </row>
    <row r="332" spans="1:5" s="32" customFormat="1" x14ac:dyDescent="0.2">
      <c r="A332" s="31"/>
      <c r="B332" s="36"/>
      <c r="C332" s="76"/>
      <c r="E332" s="33"/>
    </row>
    <row r="333" spans="1:5" s="32" customFormat="1" x14ac:dyDescent="0.2">
      <c r="A333" s="31"/>
      <c r="B333" s="36"/>
      <c r="C333" s="76"/>
      <c r="E333" s="33"/>
    </row>
    <row r="334" spans="1:5" s="32" customFormat="1" x14ac:dyDescent="0.2">
      <c r="A334" s="31"/>
      <c r="B334" s="36"/>
      <c r="C334" s="76"/>
      <c r="E334" s="33"/>
    </row>
    <row r="335" spans="1:5" s="32" customFormat="1" x14ac:dyDescent="0.2">
      <c r="A335" s="31"/>
      <c r="B335" s="36"/>
      <c r="C335" s="76"/>
      <c r="E335" s="33"/>
    </row>
    <row r="336" spans="1:5" s="32" customFormat="1" x14ac:dyDescent="0.2">
      <c r="A336" s="31"/>
      <c r="B336" s="36"/>
      <c r="C336" s="76"/>
      <c r="E336" s="33"/>
    </row>
    <row r="337" spans="1:5" s="32" customFormat="1" x14ac:dyDescent="0.2">
      <c r="A337" s="31"/>
      <c r="B337" s="36"/>
      <c r="C337" s="76"/>
      <c r="E337" s="33"/>
    </row>
    <row r="338" spans="1:5" s="32" customFormat="1" x14ac:dyDescent="0.2">
      <c r="A338" s="31"/>
      <c r="B338" s="36"/>
      <c r="C338" s="76"/>
      <c r="E338" s="33"/>
    </row>
    <row r="339" spans="1:5" s="32" customFormat="1" x14ac:dyDescent="0.2">
      <c r="A339" s="31"/>
      <c r="B339" s="36"/>
      <c r="C339" s="76"/>
      <c r="E339" s="33"/>
    </row>
    <row r="340" spans="1:5" s="32" customFormat="1" x14ac:dyDescent="0.2">
      <c r="A340" s="31"/>
      <c r="B340" s="36"/>
      <c r="C340" s="76"/>
      <c r="E340" s="33"/>
    </row>
    <row r="341" spans="1:5" s="32" customFormat="1" x14ac:dyDescent="0.2">
      <c r="A341" s="31"/>
      <c r="B341" s="49"/>
      <c r="C341" s="76"/>
      <c r="E341" s="33"/>
    </row>
    <row r="342" spans="1:5" s="32" customFormat="1" x14ac:dyDescent="0.2">
      <c r="A342" s="31"/>
      <c r="B342" s="36"/>
      <c r="C342" s="76"/>
      <c r="E342" s="33"/>
    </row>
    <row r="343" spans="1:5" s="32" customFormat="1" x14ac:dyDescent="0.2">
      <c r="A343" s="31"/>
      <c r="B343" s="36"/>
      <c r="C343" s="76"/>
      <c r="E343" s="33"/>
    </row>
    <row r="344" spans="1:5" s="32" customFormat="1" x14ac:dyDescent="0.2">
      <c r="A344" s="31"/>
      <c r="B344" s="36"/>
      <c r="C344" s="76"/>
      <c r="E344" s="33"/>
    </row>
    <row r="345" spans="1:5" s="32" customFormat="1" x14ac:dyDescent="0.2">
      <c r="A345" s="31"/>
      <c r="B345" s="36"/>
      <c r="C345" s="76"/>
      <c r="E345" s="33"/>
    </row>
    <row r="346" spans="1:5" s="32" customFormat="1" x14ac:dyDescent="0.2">
      <c r="A346" s="31"/>
      <c r="B346" s="36"/>
      <c r="C346" s="76"/>
      <c r="E346" s="33"/>
    </row>
    <row r="347" spans="1:5" s="32" customFormat="1" x14ac:dyDescent="0.2">
      <c r="A347" s="31"/>
      <c r="B347" s="36"/>
      <c r="C347" s="76"/>
      <c r="E347" s="33"/>
    </row>
    <row r="348" spans="1:5" s="32" customFormat="1" x14ac:dyDescent="0.2">
      <c r="A348" s="31"/>
      <c r="B348" s="36"/>
      <c r="C348" s="76"/>
      <c r="E348" s="33"/>
    </row>
    <row r="349" spans="1:5" s="32" customFormat="1" x14ac:dyDescent="0.2">
      <c r="A349" s="31"/>
      <c r="B349" s="36"/>
      <c r="C349" s="76"/>
      <c r="E349" s="33"/>
    </row>
    <row r="350" spans="1:5" s="32" customFormat="1" x14ac:dyDescent="0.2">
      <c r="A350" s="31"/>
      <c r="B350" s="36"/>
      <c r="C350" s="76"/>
      <c r="E350" s="33"/>
    </row>
    <row r="351" spans="1:5" s="32" customFormat="1" x14ac:dyDescent="0.2">
      <c r="A351" s="31"/>
      <c r="B351" s="36"/>
      <c r="C351" s="76"/>
      <c r="E351" s="33"/>
    </row>
    <row r="352" spans="1:5" s="32" customFormat="1" x14ac:dyDescent="0.2">
      <c r="A352" s="31"/>
      <c r="B352" s="36"/>
      <c r="C352" s="76"/>
      <c r="E352" s="33"/>
    </row>
    <row r="353" spans="1:5" s="32" customFormat="1" x14ac:dyDescent="0.2">
      <c r="A353" s="31"/>
      <c r="B353" s="36"/>
      <c r="C353" s="76"/>
      <c r="E353" s="33"/>
    </row>
    <row r="354" spans="1:5" s="32" customFormat="1" x14ac:dyDescent="0.2">
      <c r="A354" s="31"/>
      <c r="B354" s="36"/>
      <c r="C354" s="76"/>
      <c r="E354" s="33"/>
    </row>
    <row r="355" spans="1:5" s="32" customFormat="1" x14ac:dyDescent="0.2">
      <c r="A355" s="31"/>
      <c r="B355" s="36"/>
      <c r="C355" s="76"/>
      <c r="E355" s="33"/>
    </row>
    <row r="356" spans="1:5" s="32" customFormat="1" x14ac:dyDescent="0.2">
      <c r="A356" s="31"/>
      <c r="B356" s="36"/>
      <c r="C356" s="76"/>
      <c r="E356" s="33"/>
    </row>
    <row r="357" spans="1:5" s="32" customFormat="1" x14ac:dyDescent="0.2">
      <c r="A357" s="31"/>
      <c r="B357" s="36"/>
      <c r="C357" s="76"/>
      <c r="E357" s="33"/>
    </row>
    <row r="358" spans="1:5" s="32" customFormat="1" x14ac:dyDescent="0.2">
      <c r="A358" s="31"/>
      <c r="B358" s="36"/>
      <c r="C358" s="76"/>
      <c r="E358" s="33"/>
    </row>
    <row r="359" spans="1:5" s="32" customFormat="1" x14ac:dyDescent="0.2">
      <c r="A359" s="31"/>
      <c r="B359" s="36"/>
      <c r="C359" s="76"/>
      <c r="E359" s="33"/>
    </row>
    <row r="360" spans="1:5" s="32" customFormat="1" x14ac:dyDescent="0.2">
      <c r="A360" s="31"/>
      <c r="B360" s="36"/>
      <c r="C360" s="76"/>
      <c r="E360" s="33"/>
    </row>
    <row r="361" spans="1:5" s="32" customFormat="1" x14ac:dyDescent="0.2">
      <c r="A361" s="31"/>
      <c r="B361" s="36"/>
      <c r="C361" s="76"/>
      <c r="E361" s="33"/>
    </row>
    <row r="362" spans="1:5" s="32" customFormat="1" x14ac:dyDescent="0.2">
      <c r="A362" s="31"/>
      <c r="B362" s="36"/>
      <c r="C362" s="76"/>
      <c r="E362" s="33"/>
    </row>
    <row r="363" spans="1:5" s="32" customFormat="1" x14ac:dyDescent="0.2">
      <c r="A363" s="31"/>
      <c r="B363" s="36"/>
      <c r="C363" s="76"/>
      <c r="E363" s="33"/>
    </row>
    <row r="364" spans="1:5" s="32" customFormat="1" x14ac:dyDescent="0.2">
      <c r="A364" s="31"/>
      <c r="B364" s="36"/>
      <c r="C364" s="76"/>
      <c r="E364" s="33"/>
    </row>
    <row r="365" spans="1:5" s="32" customFormat="1" x14ac:dyDescent="0.2">
      <c r="A365" s="31"/>
      <c r="B365" s="36"/>
      <c r="C365" s="76"/>
      <c r="E365" s="33"/>
    </row>
    <row r="366" spans="1:5" s="32" customFormat="1" x14ac:dyDescent="0.2">
      <c r="A366" s="31"/>
      <c r="B366" s="36"/>
      <c r="C366" s="76"/>
      <c r="E366" s="33"/>
    </row>
    <row r="367" spans="1:5" s="32" customFormat="1" x14ac:dyDescent="0.2">
      <c r="A367" s="31"/>
      <c r="B367" s="36"/>
      <c r="C367" s="76"/>
      <c r="E367" s="33"/>
    </row>
    <row r="368" spans="1:5" s="32" customFormat="1" x14ac:dyDescent="0.2">
      <c r="A368" s="31"/>
      <c r="B368" s="50"/>
      <c r="C368" s="75"/>
      <c r="E368" s="33"/>
    </row>
    <row r="369" spans="1:5" s="32" customFormat="1" x14ac:dyDescent="0.2">
      <c r="A369" s="31"/>
      <c r="B369" s="37"/>
      <c r="C369" s="76"/>
      <c r="E369" s="33"/>
    </row>
    <row r="370" spans="1:5" s="32" customFormat="1" x14ac:dyDescent="0.2">
      <c r="A370" s="31"/>
      <c r="B370" s="36"/>
      <c r="C370" s="76"/>
      <c r="E370" s="33"/>
    </row>
    <row r="371" spans="1:5" s="32" customFormat="1" x14ac:dyDescent="0.2">
      <c r="A371" s="31"/>
      <c r="B371" s="36"/>
      <c r="C371" s="76"/>
      <c r="E371" s="33"/>
    </row>
    <row r="372" spans="1:5" s="32" customFormat="1" x14ac:dyDescent="0.2">
      <c r="A372" s="31"/>
      <c r="B372" s="36"/>
      <c r="C372" s="76"/>
      <c r="E372" s="33"/>
    </row>
    <row r="373" spans="1:5" s="32" customFormat="1" x14ac:dyDescent="0.2">
      <c r="A373" s="31"/>
      <c r="B373" s="36"/>
      <c r="C373" s="76"/>
      <c r="E373" s="33"/>
    </row>
    <row r="374" spans="1:5" s="32" customFormat="1" x14ac:dyDescent="0.2">
      <c r="A374" s="31"/>
      <c r="B374" s="36"/>
      <c r="C374" s="76"/>
      <c r="E374" s="33"/>
    </row>
    <row r="375" spans="1:5" s="32" customFormat="1" x14ac:dyDescent="0.2">
      <c r="A375" s="31"/>
      <c r="B375" s="36"/>
      <c r="C375" s="76"/>
      <c r="E375" s="33"/>
    </row>
    <row r="376" spans="1:5" s="32" customFormat="1" x14ac:dyDescent="0.2">
      <c r="A376" s="31"/>
      <c r="B376" s="36"/>
      <c r="C376" s="76"/>
      <c r="E376" s="33"/>
    </row>
    <row r="377" spans="1:5" s="32" customFormat="1" x14ac:dyDescent="0.2">
      <c r="A377" s="31"/>
      <c r="B377" s="36"/>
      <c r="C377" s="76"/>
      <c r="E377" s="33"/>
    </row>
    <row r="378" spans="1:5" s="32" customFormat="1" x14ac:dyDescent="0.2">
      <c r="A378" s="31"/>
      <c r="B378" s="36"/>
      <c r="C378" s="76"/>
      <c r="E378" s="33"/>
    </row>
    <row r="379" spans="1:5" s="32" customFormat="1" x14ac:dyDescent="0.2">
      <c r="A379" s="31"/>
      <c r="B379" s="36"/>
      <c r="C379" s="76"/>
      <c r="E379" s="33"/>
    </row>
    <row r="380" spans="1:5" s="32" customFormat="1" x14ac:dyDescent="0.2">
      <c r="A380" s="31"/>
      <c r="B380" s="36"/>
      <c r="C380" s="76"/>
      <c r="E380" s="33"/>
    </row>
    <row r="381" spans="1:5" s="32" customFormat="1" x14ac:dyDescent="0.2">
      <c r="A381" s="31"/>
      <c r="B381" s="36"/>
      <c r="C381" s="76"/>
      <c r="E381" s="33"/>
    </row>
    <row r="382" spans="1:5" s="32" customFormat="1" x14ac:dyDescent="0.2">
      <c r="A382" s="31"/>
      <c r="B382" s="36"/>
      <c r="C382" s="76"/>
      <c r="E382" s="33"/>
    </row>
    <row r="383" spans="1:5" s="32" customFormat="1" x14ac:dyDescent="0.2">
      <c r="A383" s="31"/>
      <c r="B383" s="36"/>
      <c r="C383" s="76"/>
      <c r="E383" s="33"/>
    </row>
    <row r="384" spans="1:5" s="32" customFormat="1" x14ac:dyDescent="0.2">
      <c r="A384" s="31"/>
      <c r="B384" s="36"/>
      <c r="C384" s="76"/>
      <c r="E384" s="33"/>
    </row>
    <row r="385" spans="1:5" s="32" customFormat="1" x14ac:dyDescent="0.2">
      <c r="A385" s="31"/>
      <c r="B385" s="37"/>
      <c r="C385" s="76"/>
      <c r="E385" s="33"/>
    </row>
    <row r="386" spans="1:5" s="32" customFormat="1" x14ac:dyDescent="0.2">
      <c r="A386" s="31"/>
      <c r="B386" s="36"/>
      <c r="C386" s="76"/>
      <c r="E386" s="33"/>
    </row>
    <row r="387" spans="1:5" s="32" customFormat="1" x14ac:dyDescent="0.2">
      <c r="A387" s="31"/>
      <c r="B387" s="36"/>
      <c r="C387" s="76"/>
      <c r="E387" s="33"/>
    </row>
    <row r="388" spans="1:5" s="32" customFormat="1" x14ac:dyDescent="0.2">
      <c r="A388" s="31"/>
      <c r="B388" s="36"/>
      <c r="C388" s="76"/>
      <c r="E388" s="33"/>
    </row>
    <row r="389" spans="1:5" s="32" customFormat="1" x14ac:dyDescent="0.2">
      <c r="A389" s="31"/>
      <c r="B389" s="36"/>
      <c r="C389" s="76"/>
      <c r="E389" s="33"/>
    </row>
    <row r="390" spans="1:5" s="32" customFormat="1" x14ac:dyDescent="0.2">
      <c r="A390" s="31"/>
      <c r="B390" s="37"/>
      <c r="C390" s="76"/>
      <c r="E390" s="33"/>
    </row>
    <row r="391" spans="1:5" s="32" customFormat="1" x14ac:dyDescent="0.2">
      <c r="A391" s="31"/>
      <c r="B391" s="36"/>
      <c r="C391" s="76"/>
      <c r="E391" s="33"/>
    </row>
    <row r="392" spans="1:5" s="32" customFormat="1" x14ac:dyDescent="0.2">
      <c r="A392" s="31"/>
      <c r="B392" s="36"/>
      <c r="C392" s="76"/>
      <c r="E392" s="33"/>
    </row>
    <row r="393" spans="1:5" s="32" customFormat="1" x14ac:dyDescent="0.2">
      <c r="A393" s="31"/>
      <c r="B393" s="36"/>
      <c r="C393" s="76"/>
      <c r="E393" s="33"/>
    </row>
    <row r="394" spans="1:5" s="32" customFormat="1" x14ac:dyDescent="0.2">
      <c r="A394" s="31"/>
      <c r="B394" s="36"/>
      <c r="C394" s="76"/>
      <c r="E394" s="33"/>
    </row>
    <row r="395" spans="1:5" s="32" customFormat="1" x14ac:dyDescent="0.2">
      <c r="A395" s="31"/>
      <c r="B395" s="36"/>
      <c r="C395" s="76"/>
      <c r="E395" s="33"/>
    </row>
    <row r="396" spans="1:5" s="32" customFormat="1" x14ac:dyDescent="0.2">
      <c r="A396" s="31"/>
      <c r="B396" s="36"/>
      <c r="C396" s="76"/>
      <c r="E396" s="33"/>
    </row>
    <row r="397" spans="1:5" s="32" customFormat="1" x14ac:dyDescent="0.2">
      <c r="A397" s="31"/>
      <c r="B397" s="36"/>
      <c r="C397" s="76"/>
      <c r="E397" s="33"/>
    </row>
    <row r="398" spans="1:5" s="32" customFormat="1" x14ac:dyDescent="0.2">
      <c r="A398" s="31"/>
      <c r="B398" s="36"/>
      <c r="C398" s="76"/>
      <c r="E398" s="33"/>
    </row>
    <row r="399" spans="1:5" s="32" customFormat="1" x14ac:dyDescent="0.2">
      <c r="A399" s="31"/>
      <c r="B399" s="36"/>
      <c r="C399" s="76"/>
      <c r="E399" s="33"/>
    </row>
    <row r="400" spans="1:5" s="32" customFormat="1" x14ac:dyDescent="0.2">
      <c r="A400" s="31"/>
      <c r="B400" s="36"/>
      <c r="C400" s="76"/>
      <c r="E400" s="33"/>
    </row>
    <row r="401" spans="1:5" s="32" customFormat="1" x14ac:dyDescent="0.2">
      <c r="A401" s="31"/>
      <c r="B401" s="36"/>
      <c r="C401" s="76"/>
      <c r="E401" s="33"/>
    </row>
    <row r="402" spans="1:5" s="32" customFormat="1" x14ac:dyDescent="0.2">
      <c r="A402" s="31"/>
      <c r="B402" s="36"/>
      <c r="C402" s="76"/>
      <c r="E402" s="33"/>
    </row>
    <row r="403" spans="1:5" s="32" customFormat="1" x14ac:dyDescent="0.2">
      <c r="A403" s="31"/>
      <c r="B403" s="36"/>
      <c r="C403" s="74"/>
      <c r="E403" s="33"/>
    </row>
    <row r="404" spans="1:5" s="32" customFormat="1" x14ac:dyDescent="0.2">
      <c r="A404" s="31"/>
      <c r="B404" s="36"/>
      <c r="C404" s="76"/>
      <c r="E404" s="33"/>
    </row>
    <row r="405" spans="1:5" s="32" customFormat="1" x14ac:dyDescent="0.2">
      <c r="A405" s="31"/>
      <c r="B405" s="36"/>
      <c r="C405" s="76"/>
      <c r="E405" s="33"/>
    </row>
    <row r="406" spans="1:5" s="32" customFormat="1" x14ac:dyDescent="0.2">
      <c r="A406" s="31"/>
      <c r="B406" s="36"/>
      <c r="C406" s="76"/>
      <c r="E406" s="33"/>
    </row>
    <row r="407" spans="1:5" s="32" customFormat="1" x14ac:dyDescent="0.2">
      <c r="A407" s="31"/>
      <c r="B407" s="36"/>
      <c r="C407" s="76"/>
      <c r="E407" s="33"/>
    </row>
    <row r="408" spans="1:5" s="32" customFormat="1" x14ac:dyDescent="0.2">
      <c r="A408" s="31"/>
      <c r="B408" s="36"/>
      <c r="C408" s="76"/>
      <c r="E408" s="33"/>
    </row>
    <row r="409" spans="1:5" s="32" customFormat="1" x14ac:dyDescent="0.2">
      <c r="A409" s="31"/>
      <c r="B409" s="37"/>
      <c r="C409" s="76"/>
      <c r="E409" s="33"/>
    </row>
    <row r="410" spans="1:5" s="32" customFormat="1" x14ac:dyDescent="0.2">
      <c r="A410" s="31"/>
      <c r="B410" s="36"/>
      <c r="C410" s="76"/>
      <c r="E410" s="33"/>
    </row>
    <row r="411" spans="1:5" s="32" customFormat="1" x14ac:dyDescent="0.2">
      <c r="A411" s="31"/>
      <c r="B411" s="36"/>
      <c r="C411" s="76"/>
      <c r="E411" s="33"/>
    </row>
    <row r="412" spans="1:5" s="32" customFormat="1" x14ac:dyDescent="0.2">
      <c r="A412" s="31"/>
      <c r="B412" s="36"/>
      <c r="C412" s="76"/>
      <c r="E412" s="33"/>
    </row>
    <row r="413" spans="1:5" s="32" customFormat="1" x14ac:dyDescent="0.2">
      <c r="A413" s="31"/>
      <c r="B413" s="36"/>
      <c r="C413" s="76"/>
      <c r="E413" s="33"/>
    </row>
    <row r="414" spans="1:5" s="32" customFormat="1" x14ac:dyDescent="0.2">
      <c r="A414" s="31"/>
      <c r="B414" s="36"/>
      <c r="C414" s="76"/>
      <c r="E414" s="33"/>
    </row>
    <row r="415" spans="1:5" s="32" customFormat="1" x14ac:dyDescent="0.2">
      <c r="A415" s="31"/>
      <c r="B415" s="36"/>
      <c r="C415" s="76"/>
      <c r="E415" s="33"/>
    </row>
    <row r="416" spans="1:5" s="32" customFormat="1" x14ac:dyDescent="0.2">
      <c r="A416" s="31"/>
      <c r="B416" s="36"/>
      <c r="C416" s="76"/>
      <c r="E416" s="33"/>
    </row>
    <row r="417" spans="1:5" s="32" customFormat="1" x14ac:dyDescent="0.2">
      <c r="A417" s="31"/>
      <c r="B417" s="38"/>
      <c r="C417" s="77"/>
      <c r="E417" s="33"/>
    </row>
    <row r="418" spans="1:5" s="32" customFormat="1" x14ac:dyDescent="0.2">
      <c r="A418" s="31"/>
      <c r="B418" s="37"/>
      <c r="C418" s="76"/>
      <c r="E418" s="33"/>
    </row>
    <row r="419" spans="1:5" s="32" customFormat="1" x14ac:dyDescent="0.2">
      <c r="A419" s="31"/>
      <c r="B419" s="36"/>
      <c r="C419" s="76"/>
      <c r="E419" s="33"/>
    </row>
    <row r="420" spans="1:5" s="32" customFormat="1" x14ac:dyDescent="0.2">
      <c r="A420" s="31"/>
      <c r="B420" s="36"/>
      <c r="C420" s="76"/>
      <c r="E420" s="33"/>
    </row>
    <row r="421" spans="1:5" s="32" customFormat="1" x14ac:dyDescent="0.2">
      <c r="A421" s="31"/>
      <c r="B421" s="36"/>
      <c r="C421" s="76"/>
      <c r="E421" s="33"/>
    </row>
    <row r="422" spans="1:5" s="32" customFormat="1" x14ac:dyDescent="0.2">
      <c r="A422" s="31"/>
      <c r="B422" s="36"/>
      <c r="C422" s="76"/>
      <c r="E422" s="33"/>
    </row>
    <row r="423" spans="1:5" s="32" customFormat="1" x14ac:dyDescent="0.2">
      <c r="A423" s="31"/>
      <c r="B423" s="36"/>
      <c r="C423" s="76"/>
      <c r="E423" s="33"/>
    </row>
    <row r="424" spans="1:5" s="32" customFormat="1" x14ac:dyDescent="0.2">
      <c r="A424" s="31"/>
      <c r="B424" s="36"/>
      <c r="C424" s="76"/>
      <c r="E424" s="33"/>
    </row>
    <row r="425" spans="1:5" s="32" customFormat="1" x14ac:dyDescent="0.2">
      <c r="A425" s="31"/>
      <c r="B425" s="36"/>
      <c r="C425" s="76"/>
      <c r="E425" s="33"/>
    </row>
    <row r="426" spans="1:5" s="32" customFormat="1" x14ac:dyDescent="0.2">
      <c r="A426" s="31"/>
      <c r="B426" s="36"/>
      <c r="C426" s="76"/>
      <c r="E426" s="33"/>
    </row>
    <row r="427" spans="1:5" s="32" customFormat="1" x14ac:dyDescent="0.2">
      <c r="A427" s="31"/>
      <c r="B427" s="36"/>
      <c r="C427" s="76"/>
      <c r="E427" s="33"/>
    </row>
    <row r="428" spans="1:5" s="32" customFormat="1" x14ac:dyDescent="0.2">
      <c r="A428" s="31"/>
      <c r="B428" s="36"/>
      <c r="C428" s="76"/>
      <c r="E428" s="33"/>
    </row>
    <row r="429" spans="1:5" s="32" customFormat="1" x14ac:dyDescent="0.2">
      <c r="A429" s="31"/>
      <c r="B429" s="36"/>
      <c r="C429" s="76"/>
      <c r="E429" s="33"/>
    </row>
    <row r="430" spans="1:5" s="32" customFormat="1" x14ac:dyDescent="0.2">
      <c r="A430" s="31"/>
      <c r="B430" s="37"/>
      <c r="C430" s="76"/>
      <c r="E430" s="33"/>
    </row>
    <row r="431" spans="1:5" s="32" customFormat="1" x14ac:dyDescent="0.2">
      <c r="A431" s="31"/>
      <c r="B431" s="36"/>
      <c r="C431" s="76"/>
      <c r="E431" s="33"/>
    </row>
    <row r="432" spans="1:5" s="32" customFormat="1" x14ac:dyDescent="0.2">
      <c r="A432" s="31"/>
      <c r="B432" s="36"/>
      <c r="C432" s="76"/>
      <c r="E432" s="33"/>
    </row>
    <row r="433" spans="1:5" s="32" customFormat="1" x14ac:dyDescent="0.2">
      <c r="A433" s="31"/>
      <c r="B433" s="36"/>
      <c r="C433" s="76"/>
      <c r="E433" s="33"/>
    </row>
    <row r="434" spans="1:5" s="32" customFormat="1" x14ac:dyDescent="0.2">
      <c r="A434" s="31"/>
      <c r="B434" s="36"/>
      <c r="C434" s="76"/>
      <c r="E434" s="33"/>
    </row>
    <row r="435" spans="1:5" s="32" customFormat="1" x14ac:dyDescent="0.2">
      <c r="A435" s="31"/>
      <c r="B435" s="36"/>
      <c r="C435" s="76"/>
      <c r="E435" s="33"/>
    </row>
    <row r="436" spans="1:5" s="32" customFormat="1" x14ac:dyDescent="0.2">
      <c r="A436" s="31"/>
      <c r="B436" s="36"/>
      <c r="C436" s="76"/>
      <c r="E436" s="33"/>
    </row>
    <row r="437" spans="1:5" s="32" customFormat="1" x14ac:dyDescent="0.2">
      <c r="A437" s="31"/>
      <c r="B437" s="36"/>
      <c r="C437" s="76"/>
      <c r="E437" s="33"/>
    </row>
    <row r="438" spans="1:5" s="32" customFormat="1" x14ac:dyDescent="0.2">
      <c r="A438" s="31"/>
      <c r="B438" s="36"/>
      <c r="C438" s="76"/>
      <c r="E438" s="33"/>
    </row>
    <row r="439" spans="1:5" s="32" customFormat="1" x14ac:dyDescent="0.2">
      <c r="A439" s="31"/>
      <c r="B439" s="36"/>
      <c r="C439" s="76"/>
      <c r="E439" s="33"/>
    </row>
    <row r="440" spans="1:5" s="32" customFormat="1" x14ac:dyDescent="0.2">
      <c r="A440" s="31"/>
      <c r="B440" s="36"/>
      <c r="C440" s="76"/>
      <c r="E440" s="33"/>
    </row>
    <row r="441" spans="1:5" s="32" customFormat="1" x14ac:dyDescent="0.2">
      <c r="A441" s="31"/>
      <c r="B441" s="36"/>
      <c r="C441" s="76"/>
      <c r="E441" s="33"/>
    </row>
    <row r="442" spans="1:5" s="32" customFormat="1" x14ac:dyDescent="0.2">
      <c r="A442" s="31"/>
      <c r="B442" s="36"/>
      <c r="C442" s="76"/>
      <c r="E442" s="33"/>
    </row>
    <row r="443" spans="1:5" s="32" customFormat="1" x14ac:dyDescent="0.2">
      <c r="A443" s="31"/>
      <c r="B443" s="36"/>
      <c r="C443" s="76"/>
      <c r="E443" s="33"/>
    </row>
    <row r="444" spans="1:5" s="32" customFormat="1" x14ac:dyDescent="0.2">
      <c r="A444" s="31"/>
      <c r="B444" s="36"/>
      <c r="C444" s="76"/>
      <c r="E444" s="33"/>
    </row>
    <row r="445" spans="1:5" s="32" customFormat="1" x14ac:dyDescent="0.2">
      <c r="A445" s="31"/>
      <c r="B445" s="36"/>
      <c r="C445" s="76"/>
      <c r="E445" s="33"/>
    </row>
    <row r="446" spans="1:5" s="32" customFormat="1" x14ac:dyDescent="0.2">
      <c r="A446" s="31"/>
      <c r="B446" s="36"/>
      <c r="C446" s="76"/>
      <c r="E446" s="33"/>
    </row>
    <row r="447" spans="1:5" s="32" customFormat="1" x14ac:dyDescent="0.2">
      <c r="A447" s="31"/>
      <c r="B447" s="37"/>
      <c r="C447" s="76"/>
      <c r="E447" s="33"/>
    </row>
    <row r="448" spans="1:5" s="32" customFormat="1" x14ac:dyDescent="0.2">
      <c r="A448" s="31"/>
      <c r="B448" s="38"/>
      <c r="C448" s="77"/>
      <c r="E448" s="33"/>
    </row>
    <row r="449" spans="1:5" s="32" customFormat="1" x14ac:dyDescent="0.2">
      <c r="A449" s="31"/>
      <c r="B449" s="36"/>
      <c r="C449" s="76"/>
      <c r="E449" s="33"/>
    </row>
    <row r="450" spans="1:5" s="32" customFormat="1" x14ac:dyDescent="0.2">
      <c r="A450" s="31"/>
      <c r="B450" s="38"/>
      <c r="C450" s="77"/>
      <c r="E450" s="33"/>
    </row>
    <row r="451" spans="1:5" s="32" customFormat="1" x14ac:dyDescent="0.2">
      <c r="A451" s="31"/>
      <c r="B451" s="36"/>
      <c r="C451" s="76"/>
      <c r="E451" s="33"/>
    </row>
    <row r="452" spans="1:5" s="32" customFormat="1" x14ac:dyDescent="0.2">
      <c r="A452" s="31"/>
      <c r="B452" s="38"/>
      <c r="C452" s="77"/>
      <c r="E452" s="33"/>
    </row>
    <row r="453" spans="1:5" s="32" customFormat="1" x14ac:dyDescent="0.2">
      <c r="A453" s="31"/>
      <c r="B453" s="36"/>
      <c r="C453" s="76"/>
      <c r="E453" s="33"/>
    </row>
    <row r="454" spans="1:5" s="32" customFormat="1" x14ac:dyDescent="0.2">
      <c r="A454" s="31"/>
      <c r="B454" s="38"/>
      <c r="C454" s="77"/>
      <c r="E454" s="33"/>
    </row>
    <row r="455" spans="1:5" s="32" customFormat="1" x14ac:dyDescent="0.2">
      <c r="A455" s="31"/>
      <c r="B455" s="36"/>
      <c r="C455" s="76"/>
      <c r="E455" s="33"/>
    </row>
    <row r="456" spans="1:5" s="32" customFormat="1" x14ac:dyDescent="0.2">
      <c r="A456" s="31"/>
      <c r="B456" s="36"/>
      <c r="C456" s="76"/>
      <c r="E456" s="33"/>
    </row>
    <row r="457" spans="1:5" s="32" customFormat="1" x14ac:dyDescent="0.2">
      <c r="A457" s="31"/>
      <c r="B457" s="36"/>
      <c r="C457" s="76"/>
      <c r="E457" s="33"/>
    </row>
    <row r="458" spans="1:5" s="32" customFormat="1" x14ac:dyDescent="0.2">
      <c r="A458" s="31"/>
      <c r="B458" s="36"/>
      <c r="C458" s="76"/>
      <c r="E458" s="33"/>
    </row>
    <row r="459" spans="1:5" s="32" customFormat="1" x14ac:dyDescent="0.2">
      <c r="A459" s="31"/>
      <c r="B459" s="36"/>
      <c r="C459" s="76"/>
      <c r="E459" s="33"/>
    </row>
    <row r="460" spans="1:5" s="32" customFormat="1" x14ac:dyDescent="0.2">
      <c r="A460" s="31"/>
      <c r="B460" s="36"/>
      <c r="C460" s="72"/>
      <c r="E460" s="33"/>
    </row>
    <row r="461" spans="1:5" s="32" customFormat="1" x14ac:dyDescent="0.2">
      <c r="A461" s="51"/>
      <c r="B461" s="39"/>
      <c r="C461" s="70"/>
      <c r="E461" s="33"/>
    </row>
    <row r="462" spans="1:5" s="32" customFormat="1" x14ac:dyDescent="0.2">
      <c r="A462" s="52"/>
      <c r="B462" s="38"/>
      <c r="C462" s="78"/>
      <c r="E462" s="33"/>
    </row>
    <row r="463" spans="1:5" s="32" customFormat="1" x14ac:dyDescent="0.2">
      <c r="A463" s="52"/>
      <c r="B463" s="36"/>
      <c r="C463" s="72"/>
      <c r="E463" s="33"/>
    </row>
    <row r="464" spans="1:5" s="32" customFormat="1" x14ac:dyDescent="0.2">
      <c r="A464" s="52"/>
      <c r="B464" s="37"/>
      <c r="C464" s="72"/>
      <c r="E464" s="33"/>
    </row>
    <row r="465" spans="1:5" s="32" customFormat="1" x14ac:dyDescent="0.2">
      <c r="A465" s="52"/>
      <c r="B465" s="38"/>
      <c r="C465" s="78"/>
      <c r="E465" s="33"/>
    </row>
    <row r="466" spans="1:5" s="32" customFormat="1" x14ac:dyDescent="0.2">
      <c r="A466" s="52"/>
      <c r="B466" s="36"/>
      <c r="C466" s="72"/>
      <c r="E466" s="33"/>
    </row>
    <row r="467" spans="1:5" s="32" customFormat="1" x14ac:dyDescent="0.2">
      <c r="A467" s="52"/>
      <c r="B467" s="36"/>
      <c r="C467" s="72"/>
      <c r="E467" s="33"/>
    </row>
    <row r="468" spans="1:5" s="32" customFormat="1" x14ac:dyDescent="0.2">
      <c r="A468" s="52"/>
      <c r="B468" s="36"/>
      <c r="C468" s="72"/>
      <c r="E468" s="33"/>
    </row>
    <row r="469" spans="1:5" s="32" customFormat="1" x14ac:dyDescent="0.2">
      <c r="A469" s="52"/>
      <c r="B469" s="38"/>
      <c r="C469" s="78"/>
      <c r="E469" s="33"/>
    </row>
    <row r="470" spans="1:5" s="32" customFormat="1" x14ac:dyDescent="0.2">
      <c r="A470" s="52"/>
      <c r="B470" s="36"/>
      <c r="C470" s="72"/>
      <c r="E470" s="33"/>
    </row>
    <row r="471" spans="1:5" s="32" customFormat="1" x14ac:dyDescent="0.2">
      <c r="A471" s="52"/>
      <c r="B471" s="36"/>
      <c r="C471" s="72"/>
      <c r="E471" s="33"/>
    </row>
    <row r="472" spans="1:5" s="32" customFormat="1" x14ac:dyDescent="0.2">
      <c r="A472" s="52"/>
      <c r="B472" s="38"/>
      <c r="C472" s="78"/>
      <c r="E472" s="33"/>
    </row>
    <row r="473" spans="1:5" s="32" customFormat="1" x14ac:dyDescent="0.2">
      <c r="A473" s="52"/>
      <c r="B473" s="36"/>
      <c r="C473" s="72"/>
      <c r="E473" s="33"/>
    </row>
    <row r="474" spans="1:5" s="32" customFormat="1" x14ac:dyDescent="0.2">
      <c r="A474" s="52"/>
      <c r="B474" s="38"/>
      <c r="C474" s="78"/>
      <c r="E474" s="33"/>
    </row>
    <row r="475" spans="1:5" s="32" customFormat="1" x14ac:dyDescent="0.2">
      <c r="A475" s="52"/>
      <c r="B475" s="36"/>
      <c r="C475" s="72"/>
      <c r="E475" s="33"/>
    </row>
    <row r="476" spans="1:5" s="32" customFormat="1" ht="14.25" x14ac:dyDescent="0.2">
      <c r="A476" s="31"/>
      <c r="B476" s="48"/>
      <c r="C476" s="76"/>
      <c r="E476" s="33"/>
    </row>
    <row r="477" spans="1:5" s="32" customFormat="1" x14ac:dyDescent="0.2">
      <c r="A477" s="31"/>
      <c r="B477" s="37"/>
      <c r="C477" s="78"/>
      <c r="E477" s="33"/>
    </row>
    <row r="478" spans="1:5" s="32" customFormat="1" x14ac:dyDescent="0.2">
      <c r="A478" s="31"/>
      <c r="B478" s="38"/>
      <c r="C478" s="78"/>
      <c r="E478" s="33"/>
    </row>
    <row r="479" spans="1:5" s="32" customFormat="1" x14ac:dyDescent="0.2">
      <c r="A479" s="31"/>
      <c r="B479" s="36"/>
      <c r="C479" s="72"/>
      <c r="E479" s="33"/>
    </row>
    <row r="480" spans="1:5" s="32" customFormat="1" x14ac:dyDescent="0.2">
      <c r="A480" s="31"/>
      <c r="B480" s="36"/>
      <c r="C480" s="72"/>
      <c r="E480" s="33"/>
    </row>
    <row r="481" spans="1:5" s="32" customFormat="1" x14ac:dyDescent="0.2">
      <c r="A481" s="31"/>
      <c r="B481" s="36"/>
      <c r="C481" s="72"/>
      <c r="E481" s="33"/>
    </row>
    <row r="482" spans="1:5" s="32" customFormat="1" x14ac:dyDescent="0.2">
      <c r="A482" s="31"/>
      <c r="B482" s="36"/>
      <c r="C482" s="72"/>
      <c r="E482" s="33"/>
    </row>
    <row r="483" spans="1:5" s="32" customFormat="1" x14ac:dyDescent="0.2">
      <c r="A483" s="31"/>
      <c r="B483" s="36"/>
      <c r="C483" s="72"/>
      <c r="E483" s="33"/>
    </row>
    <row r="484" spans="1:5" s="32" customFormat="1" x14ac:dyDescent="0.2">
      <c r="A484" s="31"/>
      <c r="B484" s="36"/>
      <c r="C484" s="72"/>
      <c r="E484" s="33"/>
    </row>
    <row r="485" spans="1:5" s="32" customFormat="1" x14ac:dyDescent="0.2">
      <c r="A485" s="31"/>
      <c r="B485" s="36"/>
      <c r="C485" s="72"/>
      <c r="E485" s="33"/>
    </row>
    <row r="486" spans="1:5" s="32" customFormat="1" x14ac:dyDescent="0.2">
      <c r="A486" s="31"/>
      <c r="B486" s="36"/>
      <c r="C486" s="72"/>
      <c r="E486" s="33"/>
    </row>
    <row r="487" spans="1:5" s="32" customFormat="1" x14ac:dyDescent="0.2">
      <c r="A487" s="31"/>
      <c r="B487" s="36"/>
      <c r="C487" s="72"/>
      <c r="E487" s="33"/>
    </row>
    <row r="488" spans="1:5" s="32" customFormat="1" x14ac:dyDescent="0.2">
      <c r="A488" s="31"/>
      <c r="B488" s="36"/>
      <c r="C488" s="72"/>
      <c r="E488" s="33"/>
    </row>
    <row r="489" spans="1:5" s="32" customFormat="1" x14ac:dyDescent="0.2">
      <c r="A489" s="31"/>
      <c r="B489" s="36"/>
      <c r="C489" s="72"/>
      <c r="E489" s="33"/>
    </row>
    <row r="490" spans="1:5" s="32" customFormat="1" x14ac:dyDescent="0.2">
      <c r="A490" s="31"/>
      <c r="B490" s="36"/>
      <c r="C490" s="72"/>
      <c r="E490" s="33"/>
    </row>
    <row r="491" spans="1:5" s="32" customFormat="1" x14ac:dyDescent="0.2">
      <c r="A491" s="31"/>
      <c r="B491" s="36"/>
      <c r="C491" s="72"/>
      <c r="E491" s="33"/>
    </row>
    <row r="492" spans="1:5" s="32" customFormat="1" x14ac:dyDescent="0.2">
      <c r="A492" s="31"/>
      <c r="B492" s="38"/>
      <c r="C492" s="78"/>
      <c r="E492" s="33"/>
    </row>
    <row r="493" spans="1:5" s="32" customFormat="1" ht="25.5" customHeight="1" x14ac:dyDescent="0.2">
      <c r="A493" s="31"/>
      <c r="B493" s="36"/>
      <c r="C493" s="72"/>
      <c r="E493" s="33"/>
    </row>
    <row r="494" spans="1:5" s="32" customFormat="1" x14ac:dyDescent="0.2">
      <c r="A494" s="31"/>
      <c r="B494" s="36"/>
      <c r="C494" s="72"/>
      <c r="E494" s="33"/>
    </row>
    <row r="495" spans="1:5" s="32" customFormat="1" x14ac:dyDescent="0.2">
      <c r="A495" s="31"/>
      <c r="B495" s="36"/>
      <c r="C495" s="72"/>
      <c r="E495" s="33"/>
    </row>
    <row r="496" spans="1:5" s="32" customFormat="1" x14ac:dyDescent="0.2">
      <c r="A496" s="31"/>
      <c r="B496" s="36"/>
      <c r="C496" s="72"/>
      <c r="E496" s="33"/>
    </row>
    <row r="497" spans="1:5" s="32" customFormat="1" x14ac:dyDescent="0.2">
      <c r="A497" s="31"/>
      <c r="B497" s="36"/>
      <c r="C497" s="72"/>
      <c r="E497" s="33"/>
    </row>
    <row r="498" spans="1:5" s="32" customFormat="1" ht="30.75" customHeight="1" x14ac:dyDescent="0.2">
      <c r="A498" s="31"/>
      <c r="B498" s="36"/>
      <c r="C498" s="72"/>
      <c r="E498" s="33"/>
    </row>
    <row r="499" spans="1:5" s="32" customFormat="1" x14ac:dyDescent="0.2">
      <c r="A499" s="31"/>
      <c r="B499" s="36"/>
      <c r="C499" s="72"/>
      <c r="E499" s="33"/>
    </row>
    <row r="500" spans="1:5" s="32" customFormat="1" x14ac:dyDescent="0.2">
      <c r="A500" s="31"/>
      <c r="B500" s="36"/>
      <c r="C500" s="72"/>
      <c r="E500" s="33"/>
    </row>
    <row r="501" spans="1:5" s="32" customFormat="1" x14ac:dyDescent="0.2">
      <c r="A501" s="31"/>
      <c r="B501" s="36"/>
      <c r="C501" s="72"/>
      <c r="E501" s="33"/>
    </row>
    <row r="502" spans="1:5" s="32" customFormat="1" x14ac:dyDescent="0.2">
      <c r="A502" s="31"/>
      <c r="B502" s="36"/>
      <c r="C502" s="72"/>
      <c r="E502" s="33"/>
    </row>
    <row r="503" spans="1:5" s="32" customFormat="1" x14ac:dyDescent="0.2">
      <c r="A503" s="31"/>
      <c r="B503" s="36"/>
      <c r="C503" s="72"/>
      <c r="E503" s="33"/>
    </row>
    <row r="504" spans="1:5" s="32" customFormat="1" ht="15" customHeight="1" x14ac:dyDescent="0.2">
      <c r="A504" s="31"/>
      <c r="B504" s="36"/>
      <c r="C504" s="72"/>
      <c r="E504" s="33"/>
    </row>
    <row r="505" spans="1:5" s="32" customFormat="1" ht="15" customHeight="1" x14ac:dyDescent="0.2">
      <c r="A505" s="31"/>
      <c r="B505" s="36"/>
      <c r="C505" s="72"/>
      <c r="E505" s="33"/>
    </row>
    <row r="506" spans="1:5" s="32" customFormat="1" ht="15" customHeight="1" x14ac:dyDescent="0.2">
      <c r="A506" s="31"/>
      <c r="B506" s="36"/>
      <c r="C506" s="72"/>
      <c r="E506" s="33"/>
    </row>
    <row r="507" spans="1:5" s="32" customFormat="1" ht="15" customHeight="1" x14ac:dyDescent="0.2">
      <c r="A507" s="31"/>
      <c r="B507" s="36"/>
      <c r="C507" s="72"/>
      <c r="E507" s="33"/>
    </row>
    <row r="508" spans="1:5" s="32" customFormat="1" ht="15" customHeight="1" x14ac:dyDescent="0.2">
      <c r="A508" s="31"/>
      <c r="B508" s="37"/>
      <c r="C508" s="78"/>
      <c r="E508" s="33"/>
    </row>
    <row r="509" spans="1:5" s="32" customFormat="1" ht="15" customHeight="1" x14ac:dyDescent="0.2">
      <c r="A509" s="31"/>
      <c r="B509" s="38"/>
      <c r="C509" s="78"/>
      <c r="E509" s="33"/>
    </row>
    <row r="510" spans="1:5" s="32" customFormat="1" ht="15" customHeight="1" x14ac:dyDescent="0.2">
      <c r="A510" s="52"/>
      <c r="B510" s="36"/>
      <c r="C510" s="72"/>
      <c r="E510" s="33"/>
    </row>
    <row r="511" spans="1:5" s="32" customFormat="1" ht="15" customHeight="1" x14ac:dyDescent="0.2">
      <c r="A511" s="31"/>
      <c r="B511" s="36"/>
      <c r="C511" s="72"/>
      <c r="E511" s="33"/>
    </row>
    <row r="512" spans="1:5" s="32" customFormat="1" ht="15" customHeight="1" x14ac:dyDescent="0.2">
      <c r="A512" s="52"/>
      <c r="B512" s="36"/>
      <c r="C512" s="72"/>
      <c r="E512" s="33"/>
    </row>
    <row r="513" spans="1:5" s="32" customFormat="1" ht="15" customHeight="1" x14ac:dyDescent="0.2">
      <c r="A513" s="31"/>
      <c r="B513" s="36"/>
      <c r="C513" s="72"/>
      <c r="E513" s="33"/>
    </row>
    <row r="514" spans="1:5" s="32" customFormat="1" ht="15" customHeight="1" x14ac:dyDescent="0.2">
      <c r="A514" s="52"/>
      <c r="B514" s="36"/>
      <c r="C514" s="72"/>
      <c r="E514" s="33"/>
    </row>
    <row r="515" spans="1:5" s="32" customFormat="1" ht="15" customHeight="1" x14ac:dyDescent="0.2">
      <c r="A515" s="31"/>
      <c r="B515" s="36"/>
      <c r="C515" s="72"/>
      <c r="E515" s="33"/>
    </row>
    <row r="516" spans="1:5" s="32" customFormat="1" ht="15" customHeight="1" x14ac:dyDescent="0.2">
      <c r="A516" s="52"/>
      <c r="B516" s="36"/>
      <c r="C516" s="72"/>
      <c r="E516" s="33"/>
    </row>
    <row r="517" spans="1:5" s="32" customFormat="1" ht="15" customHeight="1" x14ac:dyDescent="0.2">
      <c r="A517" s="31"/>
      <c r="B517" s="36"/>
      <c r="C517" s="72"/>
      <c r="E517" s="33"/>
    </row>
    <row r="518" spans="1:5" s="32" customFormat="1" ht="15" customHeight="1" x14ac:dyDescent="0.2">
      <c r="A518" s="52"/>
      <c r="B518" s="36"/>
      <c r="C518" s="72"/>
      <c r="E518" s="33"/>
    </row>
    <row r="519" spans="1:5" s="32" customFormat="1" ht="15" customHeight="1" x14ac:dyDescent="0.2">
      <c r="A519" s="31"/>
      <c r="B519" s="36"/>
      <c r="C519" s="72"/>
      <c r="E519" s="33"/>
    </row>
    <row r="520" spans="1:5" s="32" customFormat="1" ht="15" customHeight="1" x14ac:dyDescent="0.2">
      <c r="A520" s="52"/>
      <c r="B520" s="36"/>
      <c r="C520" s="72"/>
      <c r="E520" s="33"/>
    </row>
    <row r="521" spans="1:5" s="32" customFormat="1" ht="15" customHeight="1" x14ac:dyDescent="0.2">
      <c r="A521" s="31"/>
      <c r="B521" s="36"/>
      <c r="C521" s="72"/>
      <c r="E521" s="33"/>
    </row>
    <row r="522" spans="1:5" s="32" customFormat="1" ht="15" customHeight="1" x14ac:dyDescent="0.2">
      <c r="A522" s="52"/>
      <c r="B522" s="36"/>
      <c r="C522" s="72"/>
      <c r="E522" s="33"/>
    </row>
    <row r="523" spans="1:5" s="32" customFormat="1" ht="15" customHeight="1" x14ac:dyDescent="0.2">
      <c r="A523" s="31"/>
      <c r="B523" s="36"/>
      <c r="C523" s="72"/>
      <c r="E523" s="33"/>
    </row>
    <row r="524" spans="1:5" s="32" customFormat="1" ht="15" customHeight="1" x14ac:dyDescent="0.2">
      <c r="A524" s="52"/>
      <c r="B524" s="36"/>
      <c r="C524" s="72"/>
      <c r="E524" s="33"/>
    </row>
    <row r="525" spans="1:5" s="32" customFormat="1" ht="15" customHeight="1" x14ac:dyDescent="0.2">
      <c r="A525" s="31"/>
      <c r="B525" s="36"/>
      <c r="C525" s="72"/>
      <c r="E525" s="33"/>
    </row>
    <row r="526" spans="1:5" s="32" customFormat="1" ht="15" customHeight="1" x14ac:dyDescent="0.2">
      <c r="A526" s="52"/>
      <c r="B526" s="36"/>
      <c r="C526" s="72"/>
      <c r="E526" s="33"/>
    </row>
    <row r="527" spans="1:5" s="32" customFormat="1" ht="15" customHeight="1" x14ac:dyDescent="0.2">
      <c r="A527" s="31"/>
      <c r="B527" s="36"/>
      <c r="C527" s="72"/>
      <c r="E527" s="33"/>
    </row>
    <row r="528" spans="1:5" s="32" customFormat="1" ht="15" customHeight="1" x14ac:dyDescent="0.2">
      <c r="A528" s="52"/>
      <c r="B528" s="36"/>
      <c r="C528" s="72"/>
      <c r="E528" s="33"/>
    </row>
    <row r="529" spans="1:5" s="32" customFormat="1" ht="15" customHeight="1" x14ac:dyDescent="0.2">
      <c r="A529" s="52"/>
      <c r="B529" s="38"/>
      <c r="C529" s="78"/>
      <c r="E529" s="33"/>
    </row>
    <row r="530" spans="1:5" s="32" customFormat="1" ht="15" customHeight="1" x14ac:dyDescent="0.2">
      <c r="A530" s="52"/>
      <c r="B530" s="36"/>
      <c r="C530" s="72"/>
      <c r="E530" s="33"/>
    </row>
    <row r="531" spans="1:5" s="32" customFormat="1" ht="15" customHeight="1" x14ac:dyDescent="0.2">
      <c r="A531" s="52"/>
      <c r="B531" s="36"/>
      <c r="C531" s="72"/>
      <c r="E531" s="33"/>
    </row>
    <row r="532" spans="1:5" s="32" customFormat="1" ht="15" customHeight="1" x14ac:dyDescent="0.2">
      <c r="A532" s="52"/>
      <c r="B532" s="36"/>
      <c r="C532" s="72"/>
      <c r="E532" s="33"/>
    </row>
    <row r="533" spans="1:5" s="32" customFormat="1" ht="15" customHeight="1" x14ac:dyDescent="0.2">
      <c r="A533" s="52"/>
      <c r="B533" s="36"/>
      <c r="C533" s="72"/>
      <c r="E533" s="33"/>
    </row>
    <row r="534" spans="1:5" s="32" customFormat="1" ht="15" customHeight="1" x14ac:dyDescent="0.2">
      <c r="A534" s="52"/>
      <c r="B534" s="36"/>
      <c r="C534" s="72"/>
      <c r="E534" s="33"/>
    </row>
    <row r="535" spans="1:5" s="32" customFormat="1" ht="15" customHeight="1" x14ac:dyDescent="0.2">
      <c r="A535" s="52"/>
      <c r="B535" s="36"/>
      <c r="C535" s="72"/>
      <c r="E535" s="33"/>
    </row>
    <row r="536" spans="1:5" s="32" customFormat="1" ht="15" customHeight="1" x14ac:dyDescent="0.2">
      <c r="A536" s="31"/>
      <c r="B536" s="53"/>
      <c r="C536" s="71"/>
      <c r="E536" s="33"/>
    </row>
    <row r="537" spans="1:5" s="32" customFormat="1" ht="15" customHeight="1" x14ac:dyDescent="0.2">
      <c r="C537" s="79"/>
    </row>
    <row r="538" spans="1:5" s="32" customFormat="1" ht="15" customHeight="1" x14ac:dyDescent="0.2">
      <c r="C538" s="79"/>
    </row>
    <row r="539" spans="1:5" s="32" customFormat="1" ht="15" customHeight="1" x14ac:dyDescent="0.2">
      <c r="C539" s="79"/>
    </row>
    <row r="540" spans="1:5" s="32" customFormat="1" ht="15" customHeight="1" x14ac:dyDescent="0.2">
      <c r="C540" s="79"/>
    </row>
    <row r="541" spans="1:5" s="32" customFormat="1" ht="15" customHeight="1" x14ac:dyDescent="0.2">
      <c r="C541" s="79"/>
    </row>
    <row r="542" spans="1:5" s="32" customFormat="1" ht="15" customHeight="1" x14ac:dyDescent="0.2">
      <c r="C542" s="79"/>
    </row>
    <row r="543" spans="1:5" s="32" customFormat="1" ht="15" customHeight="1" x14ac:dyDescent="0.2">
      <c r="C543" s="79"/>
    </row>
    <row r="544" spans="1:5" s="32" customFormat="1" ht="15" customHeight="1" x14ac:dyDescent="0.2">
      <c r="C544" s="79"/>
    </row>
    <row r="545" spans="3:3" s="32" customFormat="1" ht="15" customHeight="1" x14ac:dyDescent="0.2">
      <c r="C545" s="79"/>
    </row>
    <row r="546" spans="3:3" s="32" customFormat="1" ht="15" customHeight="1" x14ac:dyDescent="0.2">
      <c r="C546" s="79"/>
    </row>
    <row r="547" spans="3:3" s="32" customFormat="1" ht="15" customHeight="1" x14ac:dyDescent="0.2">
      <c r="C547" s="79"/>
    </row>
    <row r="548" spans="3:3" s="32" customFormat="1" ht="15" customHeight="1" x14ac:dyDescent="0.2">
      <c r="C548" s="79"/>
    </row>
    <row r="549" spans="3:3" s="32" customFormat="1" ht="15" customHeight="1" x14ac:dyDescent="0.2">
      <c r="C549" s="79"/>
    </row>
    <row r="550" spans="3:3" s="32" customFormat="1" ht="15" customHeight="1" x14ac:dyDescent="0.2">
      <c r="C550" s="79"/>
    </row>
    <row r="551" spans="3:3" s="32" customFormat="1" ht="15" customHeight="1" x14ac:dyDescent="0.2">
      <c r="C551" s="79"/>
    </row>
    <row r="552" spans="3:3" s="32" customFormat="1" ht="15" customHeight="1" x14ac:dyDescent="0.2">
      <c r="C552" s="79"/>
    </row>
    <row r="553" spans="3:3" s="32" customFormat="1" ht="15" customHeight="1" x14ac:dyDescent="0.2">
      <c r="C553" s="79"/>
    </row>
    <row r="554" spans="3:3" s="32" customFormat="1" ht="15" customHeight="1" x14ac:dyDescent="0.2">
      <c r="C554" s="79"/>
    </row>
    <row r="555" spans="3:3" s="32" customFormat="1" ht="15" customHeight="1" x14ac:dyDescent="0.2">
      <c r="C555" s="79"/>
    </row>
    <row r="556" spans="3:3" s="32" customFormat="1" ht="15" customHeight="1" x14ac:dyDescent="0.2">
      <c r="C556" s="79"/>
    </row>
    <row r="557" spans="3:3" s="32" customFormat="1" ht="15" customHeight="1" x14ac:dyDescent="0.2">
      <c r="C557" s="79"/>
    </row>
    <row r="558" spans="3:3" s="32" customFormat="1" ht="15" customHeight="1" x14ac:dyDescent="0.2">
      <c r="C558" s="79"/>
    </row>
    <row r="559" spans="3:3" s="32" customFormat="1" ht="15" customHeight="1" x14ac:dyDescent="0.2">
      <c r="C559" s="79"/>
    </row>
    <row r="560" spans="3:3" s="32" customFormat="1" ht="15" customHeight="1" x14ac:dyDescent="0.2">
      <c r="C560" s="79"/>
    </row>
    <row r="561" spans="3:3" s="32" customFormat="1" ht="15" customHeight="1" x14ac:dyDescent="0.2">
      <c r="C561" s="79"/>
    </row>
    <row r="562" spans="3:3" s="32" customFormat="1" ht="15" customHeight="1" x14ac:dyDescent="0.2">
      <c r="C562" s="79"/>
    </row>
    <row r="563" spans="3:3" s="32" customFormat="1" ht="15" customHeight="1" x14ac:dyDescent="0.2">
      <c r="C563" s="79"/>
    </row>
    <row r="564" spans="3:3" s="32" customFormat="1" ht="15" customHeight="1" x14ac:dyDescent="0.2">
      <c r="C564" s="79"/>
    </row>
    <row r="565" spans="3:3" s="32" customFormat="1" ht="15" customHeight="1" x14ac:dyDescent="0.2">
      <c r="C565" s="79"/>
    </row>
    <row r="566" spans="3:3" s="32" customFormat="1" ht="15" customHeight="1" x14ac:dyDescent="0.2">
      <c r="C566" s="79"/>
    </row>
    <row r="567" spans="3:3" s="32" customFormat="1" ht="15" customHeight="1" x14ac:dyDescent="0.2">
      <c r="C567" s="79"/>
    </row>
    <row r="568" spans="3:3" s="32" customFormat="1" ht="15" customHeight="1" x14ac:dyDescent="0.2">
      <c r="C568" s="79"/>
    </row>
    <row r="569" spans="3:3" s="32" customFormat="1" ht="15" customHeight="1" x14ac:dyDescent="0.2">
      <c r="C569" s="79"/>
    </row>
    <row r="570" spans="3:3" s="32" customFormat="1" ht="15" customHeight="1" x14ac:dyDescent="0.2">
      <c r="C570" s="79"/>
    </row>
    <row r="571" spans="3:3" s="32" customFormat="1" ht="15" customHeight="1" x14ac:dyDescent="0.2">
      <c r="C571" s="79"/>
    </row>
    <row r="572" spans="3:3" s="32" customFormat="1" ht="15" customHeight="1" x14ac:dyDescent="0.2">
      <c r="C572" s="79"/>
    </row>
    <row r="573" spans="3:3" s="32" customFormat="1" ht="15" customHeight="1" x14ac:dyDescent="0.2">
      <c r="C573" s="79"/>
    </row>
    <row r="574" spans="3:3" s="32" customFormat="1" ht="15" customHeight="1" x14ac:dyDescent="0.2">
      <c r="C574" s="79"/>
    </row>
    <row r="575" spans="3:3" s="32" customFormat="1" ht="15" customHeight="1" x14ac:dyDescent="0.2">
      <c r="C575" s="79"/>
    </row>
    <row r="576" spans="3:3" s="32" customFormat="1" ht="15" customHeight="1" x14ac:dyDescent="0.2">
      <c r="C576" s="79"/>
    </row>
    <row r="577" spans="3:3" s="32" customFormat="1" ht="15" customHeight="1" x14ac:dyDescent="0.2">
      <c r="C577" s="79"/>
    </row>
    <row r="578" spans="3:3" s="32" customFormat="1" ht="15" customHeight="1" x14ac:dyDescent="0.2">
      <c r="C578" s="79"/>
    </row>
    <row r="579" spans="3:3" s="32" customFormat="1" ht="15" customHeight="1" x14ac:dyDescent="0.2">
      <c r="C579" s="79"/>
    </row>
    <row r="580" spans="3:3" s="32" customFormat="1" ht="15" customHeight="1" x14ac:dyDescent="0.2">
      <c r="C580" s="79"/>
    </row>
    <row r="581" spans="3:3" s="32" customFormat="1" ht="15" customHeight="1" x14ac:dyDescent="0.2">
      <c r="C581" s="79"/>
    </row>
    <row r="582" spans="3:3" s="32" customFormat="1" ht="15" customHeight="1" x14ac:dyDescent="0.2">
      <c r="C582" s="79"/>
    </row>
    <row r="583" spans="3:3" s="32" customFormat="1" ht="15" customHeight="1" x14ac:dyDescent="0.2">
      <c r="C583" s="79"/>
    </row>
    <row r="584" spans="3:3" s="32" customFormat="1" ht="15" customHeight="1" x14ac:dyDescent="0.2">
      <c r="C584" s="79"/>
    </row>
    <row r="585" spans="3:3" s="32" customFormat="1" ht="15" customHeight="1" x14ac:dyDescent="0.2">
      <c r="C585" s="79"/>
    </row>
    <row r="586" spans="3:3" s="32" customFormat="1" ht="15" customHeight="1" x14ac:dyDescent="0.2">
      <c r="C586" s="79"/>
    </row>
    <row r="587" spans="3:3" s="32" customFormat="1" ht="15" customHeight="1" x14ac:dyDescent="0.2">
      <c r="C587" s="79"/>
    </row>
    <row r="588" spans="3:3" s="32" customFormat="1" ht="15" customHeight="1" x14ac:dyDescent="0.2">
      <c r="C588" s="79"/>
    </row>
    <row r="589" spans="3:3" s="32" customFormat="1" ht="15" customHeight="1" x14ac:dyDescent="0.2">
      <c r="C589" s="79"/>
    </row>
    <row r="590" spans="3:3" s="32" customFormat="1" ht="15" customHeight="1" x14ac:dyDescent="0.2">
      <c r="C590" s="79"/>
    </row>
    <row r="591" spans="3:3" s="32" customFormat="1" ht="15" customHeight="1" x14ac:dyDescent="0.2">
      <c r="C591" s="79"/>
    </row>
    <row r="592" spans="3:3" s="32" customFormat="1" ht="15" customHeight="1" x14ac:dyDescent="0.2">
      <c r="C592" s="79"/>
    </row>
    <row r="593" spans="3:3" s="32" customFormat="1" ht="15" customHeight="1" x14ac:dyDescent="0.2">
      <c r="C593" s="79"/>
    </row>
    <row r="594" spans="3:3" s="32" customFormat="1" ht="15" customHeight="1" x14ac:dyDescent="0.2">
      <c r="C594" s="79"/>
    </row>
    <row r="595" spans="3:3" s="32" customFormat="1" ht="15" customHeight="1" x14ac:dyDescent="0.2">
      <c r="C595" s="79"/>
    </row>
    <row r="596" spans="3:3" s="32" customFormat="1" ht="15" customHeight="1" x14ac:dyDescent="0.2">
      <c r="C596" s="79"/>
    </row>
    <row r="597" spans="3:3" s="32" customFormat="1" ht="15" customHeight="1" x14ac:dyDescent="0.2">
      <c r="C597" s="79"/>
    </row>
    <row r="598" spans="3:3" s="32" customFormat="1" ht="15" customHeight="1" x14ac:dyDescent="0.2">
      <c r="C598" s="79"/>
    </row>
    <row r="599" spans="3:3" s="32" customFormat="1" ht="15" customHeight="1" x14ac:dyDescent="0.2">
      <c r="C599" s="79"/>
    </row>
    <row r="600" spans="3:3" s="32" customFormat="1" ht="15" customHeight="1" x14ac:dyDescent="0.2">
      <c r="C600" s="79"/>
    </row>
    <row r="601" spans="3:3" s="32" customFormat="1" ht="15" customHeight="1" x14ac:dyDescent="0.2">
      <c r="C601" s="79"/>
    </row>
    <row r="602" spans="3:3" s="32" customFormat="1" ht="15" customHeight="1" x14ac:dyDescent="0.2">
      <c r="C602" s="79"/>
    </row>
    <row r="603" spans="3:3" s="32" customFormat="1" ht="15" customHeight="1" x14ac:dyDescent="0.2">
      <c r="C603" s="79"/>
    </row>
    <row r="604" spans="3:3" s="32" customFormat="1" ht="15" customHeight="1" x14ac:dyDescent="0.2">
      <c r="C604" s="79"/>
    </row>
    <row r="605" spans="3:3" s="32" customFormat="1" ht="15" customHeight="1" x14ac:dyDescent="0.2">
      <c r="C605" s="79"/>
    </row>
    <row r="606" spans="3:3" s="32" customFormat="1" ht="15" customHeight="1" x14ac:dyDescent="0.2">
      <c r="C606" s="79"/>
    </row>
    <row r="607" spans="3:3" s="32" customFormat="1" ht="15" customHeight="1" x14ac:dyDescent="0.2">
      <c r="C607" s="79"/>
    </row>
    <row r="608" spans="3:3" s="32" customFormat="1" ht="15" customHeight="1" x14ac:dyDescent="0.2">
      <c r="C608" s="79"/>
    </row>
    <row r="609" spans="3:3" s="32" customFormat="1" ht="15" customHeight="1" x14ac:dyDescent="0.2">
      <c r="C609" s="79"/>
    </row>
    <row r="610" spans="3:3" s="32" customFormat="1" ht="15" customHeight="1" x14ac:dyDescent="0.2">
      <c r="C610" s="79"/>
    </row>
    <row r="611" spans="3:3" s="32" customFormat="1" ht="15" customHeight="1" x14ac:dyDescent="0.2">
      <c r="C611" s="79"/>
    </row>
    <row r="612" spans="3:3" s="32" customFormat="1" ht="15" customHeight="1" x14ac:dyDescent="0.2">
      <c r="C612" s="79"/>
    </row>
    <row r="613" spans="3:3" s="32" customFormat="1" ht="15" customHeight="1" x14ac:dyDescent="0.2">
      <c r="C613" s="79"/>
    </row>
    <row r="614" spans="3:3" s="32" customFormat="1" ht="15" customHeight="1" x14ac:dyDescent="0.2">
      <c r="C614" s="79"/>
    </row>
    <row r="615" spans="3:3" s="32" customFormat="1" ht="15" customHeight="1" x14ac:dyDescent="0.2">
      <c r="C615" s="79"/>
    </row>
    <row r="616" spans="3:3" s="32" customFormat="1" ht="15" customHeight="1" x14ac:dyDescent="0.2">
      <c r="C616" s="79"/>
    </row>
    <row r="617" spans="3:3" s="32" customFormat="1" ht="15" customHeight="1" x14ac:dyDescent="0.2">
      <c r="C617" s="79"/>
    </row>
    <row r="618" spans="3:3" s="32" customFormat="1" ht="15" customHeight="1" x14ac:dyDescent="0.2">
      <c r="C618" s="79"/>
    </row>
    <row r="619" spans="3:3" s="32" customFormat="1" ht="15" customHeight="1" x14ac:dyDescent="0.2">
      <c r="C619" s="79"/>
    </row>
    <row r="620" spans="3:3" s="32" customFormat="1" ht="15" customHeight="1" x14ac:dyDescent="0.2">
      <c r="C620" s="79"/>
    </row>
    <row r="621" spans="3:3" s="32" customFormat="1" ht="15" customHeight="1" x14ac:dyDescent="0.2">
      <c r="C621" s="79"/>
    </row>
    <row r="622" spans="3:3" s="32" customFormat="1" ht="15" customHeight="1" x14ac:dyDescent="0.2">
      <c r="C622" s="79"/>
    </row>
    <row r="623" spans="3:3" s="32" customFormat="1" x14ac:dyDescent="0.2">
      <c r="C623" s="79"/>
    </row>
    <row r="624" spans="3:3" s="32" customFormat="1" x14ac:dyDescent="0.2">
      <c r="C624" s="79"/>
    </row>
    <row r="625" spans="3:3" s="32" customFormat="1" x14ac:dyDescent="0.2">
      <c r="C625" s="79"/>
    </row>
    <row r="626" spans="3:3" s="32" customFormat="1" x14ac:dyDescent="0.2">
      <c r="C626" s="79"/>
    </row>
    <row r="627" spans="3:3" s="32" customFormat="1" x14ac:dyDescent="0.2">
      <c r="C627" s="79"/>
    </row>
    <row r="628" spans="3:3" s="32" customFormat="1" x14ac:dyDescent="0.2">
      <c r="C628" s="79"/>
    </row>
    <row r="629" spans="3:3" s="32" customFormat="1" x14ac:dyDescent="0.2">
      <c r="C629" s="79"/>
    </row>
    <row r="630" spans="3:3" s="32" customFormat="1" x14ac:dyDescent="0.2">
      <c r="C630" s="79"/>
    </row>
    <row r="631" spans="3:3" s="32" customFormat="1" x14ac:dyDescent="0.2">
      <c r="C631" s="79"/>
    </row>
    <row r="632" spans="3:3" s="32" customFormat="1" x14ac:dyDescent="0.2">
      <c r="C632" s="79"/>
    </row>
    <row r="633" spans="3:3" s="32" customFormat="1" x14ac:dyDescent="0.2">
      <c r="C633" s="79"/>
    </row>
    <row r="634" spans="3:3" s="32" customFormat="1" x14ac:dyDescent="0.2">
      <c r="C634" s="79"/>
    </row>
    <row r="635" spans="3:3" s="32" customFormat="1" x14ac:dyDescent="0.2">
      <c r="C635" s="79"/>
    </row>
    <row r="636" spans="3:3" s="32" customFormat="1" x14ac:dyDescent="0.2">
      <c r="C636" s="79"/>
    </row>
    <row r="637" spans="3:3" s="32" customFormat="1" x14ac:dyDescent="0.2">
      <c r="C637" s="79"/>
    </row>
    <row r="638" spans="3:3" s="32" customFormat="1" x14ac:dyDescent="0.2">
      <c r="C638" s="79"/>
    </row>
    <row r="639" spans="3:3" s="32" customFormat="1" x14ac:dyDescent="0.2">
      <c r="C639" s="79"/>
    </row>
    <row r="640" spans="3:3" s="32" customFormat="1" x14ac:dyDescent="0.2">
      <c r="C640" s="79"/>
    </row>
    <row r="641" spans="3:3" s="32" customFormat="1" x14ac:dyDescent="0.2">
      <c r="C641" s="79"/>
    </row>
    <row r="642" spans="3:3" s="32" customFormat="1" x14ac:dyDescent="0.2">
      <c r="C642" s="79"/>
    </row>
    <row r="643" spans="3:3" s="32" customFormat="1" x14ac:dyDescent="0.2">
      <c r="C643" s="79"/>
    </row>
    <row r="644" spans="3:3" s="32" customFormat="1" x14ac:dyDescent="0.2">
      <c r="C644" s="79"/>
    </row>
    <row r="645" spans="3:3" s="32" customFormat="1" x14ac:dyDescent="0.2">
      <c r="C645" s="79"/>
    </row>
    <row r="646" spans="3:3" s="32" customFormat="1" x14ac:dyDescent="0.2">
      <c r="C646" s="79"/>
    </row>
    <row r="647" spans="3:3" s="32" customFormat="1" x14ac:dyDescent="0.2">
      <c r="C647" s="79"/>
    </row>
    <row r="648" spans="3:3" s="32" customFormat="1" x14ac:dyDescent="0.2">
      <c r="C648" s="79"/>
    </row>
    <row r="649" spans="3:3" s="32" customFormat="1" x14ac:dyDescent="0.2">
      <c r="C649" s="79"/>
    </row>
    <row r="650" spans="3:3" s="32" customFormat="1" x14ac:dyDescent="0.2">
      <c r="C650" s="79"/>
    </row>
    <row r="651" spans="3:3" s="32" customFormat="1" x14ac:dyDescent="0.2">
      <c r="C651" s="79"/>
    </row>
    <row r="652" spans="3:3" s="32" customFormat="1" x14ac:dyDescent="0.2">
      <c r="C652" s="79"/>
    </row>
    <row r="653" spans="3:3" s="32" customFormat="1" x14ac:dyDescent="0.2">
      <c r="C653" s="79"/>
    </row>
    <row r="654" spans="3:3" s="32" customFormat="1" x14ac:dyDescent="0.2">
      <c r="C654" s="79"/>
    </row>
    <row r="655" spans="3:3" s="32" customFormat="1" x14ac:dyDescent="0.2">
      <c r="C655" s="79"/>
    </row>
    <row r="656" spans="3:3" s="32" customFormat="1" x14ac:dyDescent="0.2">
      <c r="C656" s="79"/>
    </row>
    <row r="657" spans="3:3" s="32" customFormat="1" x14ac:dyDescent="0.2">
      <c r="C657" s="79"/>
    </row>
    <row r="658" spans="3:3" s="32" customFormat="1" x14ac:dyDescent="0.2">
      <c r="C658" s="79"/>
    </row>
    <row r="659" spans="3:3" s="32" customFormat="1" x14ac:dyDescent="0.2">
      <c r="C659" s="79"/>
    </row>
    <row r="660" spans="3:3" s="32" customFormat="1" x14ac:dyDescent="0.2">
      <c r="C660" s="79"/>
    </row>
    <row r="661" spans="3:3" s="32" customFormat="1" x14ac:dyDescent="0.2">
      <c r="C661" s="79"/>
    </row>
    <row r="662" spans="3:3" s="32" customFormat="1" x14ac:dyDescent="0.2">
      <c r="C662" s="79"/>
    </row>
    <row r="663" spans="3:3" s="32" customFormat="1" x14ac:dyDescent="0.2">
      <c r="C663" s="79"/>
    </row>
    <row r="664" spans="3:3" s="32" customFormat="1" x14ac:dyDescent="0.2">
      <c r="C664" s="79"/>
    </row>
    <row r="665" spans="3:3" s="32" customFormat="1" x14ac:dyDescent="0.2">
      <c r="C665" s="79"/>
    </row>
    <row r="666" spans="3:3" s="32" customFormat="1" x14ac:dyDescent="0.2">
      <c r="C666" s="79"/>
    </row>
    <row r="667" spans="3:3" s="32" customFormat="1" x14ac:dyDescent="0.2">
      <c r="C667" s="79"/>
    </row>
    <row r="668" spans="3:3" s="32" customFormat="1" x14ac:dyDescent="0.2">
      <c r="C668" s="79"/>
    </row>
    <row r="669" spans="3:3" s="32" customFormat="1" x14ac:dyDescent="0.2">
      <c r="C669" s="79"/>
    </row>
    <row r="670" spans="3:3" s="32" customFormat="1" x14ac:dyDescent="0.2">
      <c r="C670" s="79"/>
    </row>
    <row r="671" spans="3:3" s="32" customFormat="1" x14ac:dyDescent="0.2">
      <c r="C671" s="79"/>
    </row>
    <row r="672" spans="3:3" s="32" customFormat="1" x14ac:dyDescent="0.2">
      <c r="C672" s="79"/>
    </row>
    <row r="673" spans="3:3" s="32" customFormat="1" x14ac:dyDescent="0.2">
      <c r="C673" s="79"/>
    </row>
    <row r="674" spans="3:3" s="32" customFormat="1" x14ac:dyDescent="0.2">
      <c r="C674" s="79"/>
    </row>
    <row r="675" spans="3:3" s="32" customFormat="1" x14ac:dyDescent="0.2">
      <c r="C675" s="79"/>
    </row>
    <row r="676" spans="3:3" s="32" customFormat="1" x14ac:dyDescent="0.2">
      <c r="C676" s="79"/>
    </row>
    <row r="677" spans="3:3" s="32" customFormat="1" x14ac:dyDescent="0.2">
      <c r="C677" s="79"/>
    </row>
    <row r="678" spans="3:3" s="32" customFormat="1" x14ac:dyDescent="0.2">
      <c r="C678" s="79"/>
    </row>
    <row r="679" spans="3:3" s="32" customFormat="1" x14ac:dyDescent="0.2">
      <c r="C679" s="79"/>
    </row>
    <row r="680" spans="3:3" s="32" customFormat="1" x14ac:dyDescent="0.2">
      <c r="C680" s="79"/>
    </row>
    <row r="681" spans="3:3" s="32" customFormat="1" x14ac:dyDescent="0.2">
      <c r="C681" s="79"/>
    </row>
    <row r="682" spans="3:3" s="32" customFormat="1" x14ac:dyDescent="0.2">
      <c r="C682" s="79"/>
    </row>
    <row r="683" spans="3:3" s="32" customFormat="1" x14ac:dyDescent="0.2">
      <c r="C683" s="79"/>
    </row>
    <row r="684" spans="3:3" s="32" customFormat="1" x14ac:dyDescent="0.2">
      <c r="C684" s="79"/>
    </row>
    <row r="685" spans="3:3" s="32" customFormat="1" x14ac:dyDescent="0.2">
      <c r="C685" s="79"/>
    </row>
    <row r="686" spans="3:3" s="32" customFormat="1" x14ac:dyDescent="0.2">
      <c r="C686" s="79"/>
    </row>
    <row r="687" spans="3:3" s="32" customFormat="1" x14ac:dyDescent="0.2">
      <c r="C687" s="79"/>
    </row>
    <row r="688" spans="3:3" s="32" customFormat="1" x14ac:dyDescent="0.2">
      <c r="C688" s="79"/>
    </row>
    <row r="689" spans="3:3" s="32" customFormat="1" x14ac:dyDescent="0.2">
      <c r="C689" s="79"/>
    </row>
    <row r="690" spans="3:3" s="32" customFormat="1" x14ac:dyDescent="0.2">
      <c r="C690" s="79"/>
    </row>
    <row r="691" spans="3:3" s="32" customFormat="1" x14ac:dyDescent="0.2">
      <c r="C691" s="79"/>
    </row>
    <row r="692" spans="3:3" s="32" customFormat="1" x14ac:dyDescent="0.2">
      <c r="C692" s="79"/>
    </row>
    <row r="693" spans="3:3" s="32" customFormat="1" x14ac:dyDescent="0.2">
      <c r="C693" s="79"/>
    </row>
    <row r="694" spans="3:3" s="32" customFormat="1" x14ac:dyDescent="0.2">
      <c r="C694" s="79"/>
    </row>
    <row r="695" spans="3:3" s="32" customFormat="1" x14ac:dyDescent="0.2">
      <c r="C695" s="79"/>
    </row>
    <row r="696" spans="3:3" s="32" customFormat="1" x14ac:dyDescent="0.2">
      <c r="C696" s="79"/>
    </row>
    <row r="697" spans="3:3" s="32" customFormat="1" x14ac:dyDescent="0.2">
      <c r="C697" s="79"/>
    </row>
    <row r="698" spans="3:3" s="32" customFormat="1" x14ac:dyDescent="0.2">
      <c r="C698" s="79"/>
    </row>
    <row r="699" spans="3:3" s="32" customFormat="1" x14ac:dyDescent="0.2">
      <c r="C699" s="79"/>
    </row>
    <row r="700" spans="3:3" s="32" customFormat="1" x14ac:dyDescent="0.2">
      <c r="C700" s="79"/>
    </row>
    <row r="701" spans="3:3" s="32" customFormat="1" x14ac:dyDescent="0.2">
      <c r="C701" s="79"/>
    </row>
    <row r="702" spans="3:3" s="32" customFormat="1" x14ac:dyDescent="0.2">
      <c r="C702" s="79"/>
    </row>
    <row r="703" spans="3:3" s="32" customFormat="1" x14ac:dyDescent="0.2">
      <c r="C703" s="79"/>
    </row>
    <row r="704" spans="3:3" s="32" customFormat="1" x14ac:dyDescent="0.2">
      <c r="C704" s="79"/>
    </row>
    <row r="705" spans="3:3" s="32" customFormat="1" x14ac:dyDescent="0.2">
      <c r="C705" s="79"/>
    </row>
    <row r="706" spans="3:3" s="32" customFormat="1" x14ac:dyDescent="0.2">
      <c r="C706" s="79"/>
    </row>
    <row r="707" spans="3:3" s="32" customFormat="1" x14ac:dyDescent="0.2">
      <c r="C707" s="79"/>
    </row>
    <row r="708" spans="3:3" s="32" customFormat="1" x14ac:dyDescent="0.2">
      <c r="C708" s="79"/>
    </row>
    <row r="709" spans="3:3" s="32" customFormat="1" x14ac:dyDescent="0.2">
      <c r="C709" s="79"/>
    </row>
    <row r="710" spans="3:3" s="32" customFormat="1" x14ac:dyDescent="0.2">
      <c r="C710" s="79"/>
    </row>
    <row r="711" spans="3:3" s="32" customFormat="1" x14ac:dyDescent="0.2">
      <c r="C711" s="79"/>
    </row>
    <row r="712" spans="3:3" s="32" customFormat="1" x14ac:dyDescent="0.2">
      <c r="C712" s="79"/>
    </row>
    <row r="713" spans="3:3" s="32" customFormat="1" x14ac:dyDescent="0.2">
      <c r="C713" s="79"/>
    </row>
    <row r="714" spans="3:3" s="32" customFormat="1" x14ac:dyDescent="0.2">
      <c r="C714" s="79"/>
    </row>
    <row r="715" spans="3:3" s="32" customFormat="1" x14ac:dyDescent="0.2">
      <c r="C715" s="79"/>
    </row>
    <row r="716" spans="3:3" s="32" customFormat="1" x14ac:dyDescent="0.2">
      <c r="C716" s="79"/>
    </row>
    <row r="717" spans="3:3" s="32" customFormat="1" x14ac:dyDescent="0.2">
      <c r="C717" s="79"/>
    </row>
    <row r="718" spans="3:3" s="32" customFormat="1" x14ac:dyDescent="0.2">
      <c r="C718" s="79"/>
    </row>
    <row r="719" spans="3:3" s="32" customFormat="1" x14ac:dyDescent="0.2">
      <c r="C719" s="79"/>
    </row>
    <row r="720" spans="3:3" s="32" customFormat="1" x14ac:dyDescent="0.2">
      <c r="C720" s="79"/>
    </row>
    <row r="721" spans="3:3" s="32" customFormat="1" x14ac:dyDescent="0.2">
      <c r="C721" s="79"/>
    </row>
    <row r="722" spans="3:3" s="32" customFormat="1" x14ac:dyDescent="0.2">
      <c r="C722" s="79"/>
    </row>
    <row r="723" spans="3:3" s="32" customFormat="1" x14ac:dyDescent="0.2">
      <c r="C723" s="79"/>
    </row>
    <row r="724" spans="3:3" s="32" customFormat="1" x14ac:dyDescent="0.2">
      <c r="C724" s="79"/>
    </row>
    <row r="725" spans="3:3" s="32" customFormat="1" x14ac:dyDescent="0.2">
      <c r="C725" s="79"/>
    </row>
    <row r="726" spans="3:3" s="32" customFormat="1" x14ac:dyDescent="0.2">
      <c r="C726" s="79"/>
    </row>
    <row r="727" spans="3:3" s="32" customFormat="1" x14ac:dyDescent="0.2">
      <c r="C727" s="79"/>
    </row>
    <row r="728" spans="3:3" s="32" customFormat="1" x14ac:dyDescent="0.2">
      <c r="C728" s="79"/>
    </row>
    <row r="729" spans="3:3" s="32" customFormat="1" x14ac:dyDescent="0.2">
      <c r="C729" s="79"/>
    </row>
    <row r="730" spans="3:3" s="32" customFormat="1" x14ac:dyDescent="0.2">
      <c r="C730" s="79"/>
    </row>
    <row r="731" spans="3:3" s="32" customFormat="1" x14ac:dyDescent="0.2">
      <c r="C731" s="79"/>
    </row>
    <row r="732" spans="3:3" s="32" customFormat="1" x14ac:dyDescent="0.2">
      <c r="C732" s="79"/>
    </row>
    <row r="733" spans="3:3" s="32" customFormat="1" x14ac:dyDescent="0.2">
      <c r="C733" s="79"/>
    </row>
    <row r="734" spans="3:3" s="32" customFormat="1" x14ac:dyDescent="0.2">
      <c r="C734" s="79"/>
    </row>
    <row r="735" spans="3:3" s="32" customFormat="1" x14ac:dyDescent="0.2">
      <c r="C735" s="79"/>
    </row>
    <row r="736" spans="3:3" s="32" customFormat="1" x14ac:dyDescent="0.2">
      <c r="C736" s="79"/>
    </row>
    <row r="737" spans="3:3" s="32" customFormat="1" x14ac:dyDescent="0.2">
      <c r="C737" s="79"/>
    </row>
    <row r="738" spans="3:3" s="32" customFormat="1" x14ac:dyDescent="0.2">
      <c r="C738" s="79"/>
    </row>
    <row r="739" spans="3:3" s="32" customFormat="1" x14ac:dyDescent="0.2">
      <c r="C739" s="79"/>
    </row>
    <row r="740" spans="3:3" s="32" customFormat="1" x14ac:dyDescent="0.2">
      <c r="C740" s="79"/>
    </row>
    <row r="741" spans="3:3" s="32" customFormat="1" x14ac:dyDescent="0.2">
      <c r="C741" s="79"/>
    </row>
    <row r="742" spans="3:3" s="32" customFormat="1" x14ac:dyDescent="0.2">
      <c r="C742" s="79"/>
    </row>
    <row r="743" spans="3:3" s="32" customFormat="1" x14ac:dyDescent="0.2">
      <c r="C743" s="79"/>
    </row>
    <row r="744" spans="3:3" s="32" customFormat="1" x14ac:dyDescent="0.2">
      <c r="C744" s="79"/>
    </row>
    <row r="745" spans="3:3" s="32" customFormat="1" x14ac:dyDescent="0.2">
      <c r="C745" s="79"/>
    </row>
    <row r="746" spans="3:3" s="32" customFormat="1" x14ac:dyDescent="0.2">
      <c r="C746" s="79"/>
    </row>
    <row r="747" spans="3:3" s="32" customFormat="1" x14ac:dyDescent="0.2">
      <c r="C747" s="79"/>
    </row>
    <row r="748" spans="3:3" s="32" customFormat="1" x14ac:dyDescent="0.2">
      <c r="C748" s="79"/>
    </row>
    <row r="749" spans="3:3" s="32" customFormat="1" x14ac:dyDescent="0.2">
      <c r="C749" s="79"/>
    </row>
    <row r="750" spans="3:3" s="32" customFormat="1" x14ac:dyDescent="0.2">
      <c r="C750" s="79"/>
    </row>
    <row r="751" spans="3:3" s="32" customFormat="1" x14ac:dyDescent="0.2">
      <c r="C751" s="79"/>
    </row>
    <row r="752" spans="3:3" s="32" customFormat="1" x14ac:dyDescent="0.2">
      <c r="C752" s="79"/>
    </row>
    <row r="753" spans="3:3" s="32" customFormat="1" x14ac:dyDescent="0.2">
      <c r="C753" s="79"/>
    </row>
    <row r="754" spans="3:3" s="32" customFormat="1" x14ac:dyDescent="0.2">
      <c r="C754" s="79"/>
    </row>
    <row r="755" spans="3:3" s="32" customFormat="1" x14ac:dyDescent="0.2">
      <c r="C755" s="79"/>
    </row>
    <row r="756" spans="3:3" s="32" customFormat="1" x14ac:dyDescent="0.2">
      <c r="C756" s="79"/>
    </row>
    <row r="757" spans="3:3" s="32" customFormat="1" x14ac:dyDescent="0.2">
      <c r="C757" s="79"/>
    </row>
    <row r="758" spans="3:3" s="32" customFormat="1" x14ac:dyDescent="0.2">
      <c r="C758" s="79"/>
    </row>
    <row r="759" spans="3:3" s="32" customFormat="1" x14ac:dyDescent="0.2">
      <c r="C759" s="79"/>
    </row>
    <row r="760" spans="3:3" s="32" customFormat="1" x14ac:dyDescent="0.2">
      <c r="C760" s="79"/>
    </row>
    <row r="761" spans="3:3" s="32" customFormat="1" x14ac:dyDescent="0.2">
      <c r="C761" s="79"/>
    </row>
    <row r="762" spans="3:3" s="32" customFormat="1" x14ac:dyDescent="0.2">
      <c r="C762" s="79"/>
    </row>
    <row r="763" spans="3:3" s="32" customFormat="1" x14ac:dyDescent="0.2">
      <c r="C763" s="79"/>
    </row>
    <row r="764" spans="3:3" s="32" customFormat="1" x14ac:dyDescent="0.2">
      <c r="C764" s="79"/>
    </row>
    <row r="765" spans="3:3" s="32" customFormat="1" x14ac:dyDescent="0.2">
      <c r="C765" s="79"/>
    </row>
    <row r="766" spans="3:3" s="32" customFormat="1" x14ac:dyDescent="0.2">
      <c r="C766" s="79"/>
    </row>
    <row r="767" spans="3:3" s="32" customFormat="1" x14ac:dyDescent="0.2">
      <c r="C767" s="79"/>
    </row>
    <row r="768" spans="3:3" s="32" customFormat="1" x14ac:dyDescent="0.2">
      <c r="C768" s="79"/>
    </row>
    <row r="769" spans="3:3" s="32" customFormat="1" x14ac:dyDescent="0.2">
      <c r="C769" s="79"/>
    </row>
    <row r="770" spans="3:3" s="32" customFormat="1" x14ac:dyDescent="0.2">
      <c r="C770" s="79"/>
    </row>
    <row r="771" spans="3:3" s="32" customFormat="1" x14ac:dyDescent="0.2">
      <c r="C771" s="79"/>
    </row>
    <row r="772" spans="3:3" s="32" customFormat="1" x14ac:dyDescent="0.2">
      <c r="C772" s="79"/>
    </row>
    <row r="773" spans="3:3" s="32" customFormat="1" x14ac:dyDescent="0.2">
      <c r="C773" s="79"/>
    </row>
    <row r="774" spans="3:3" s="32" customFormat="1" x14ac:dyDescent="0.2">
      <c r="C774" s="79"/>
    </row>
    <row r="775" spans="3:3" s="32" customFormat="1" x14ac:dyDescent="0.2">
      <c r="C775" s="79"/>
    </row>
    <row r="776" spans="3:3" s="32" customFormat="1" x14ac:dyDescent="0.2">
      <c r="C776" s="79"/>
    </row>
    <row r="777" spans="3:3" s="32" customFormat="1" x14ac:dyDescent="0.2">
      <c r="C777" s="79"/>
    </row>
    <row r="778" spans="3:3" s="32" customFormat="1" x14ac:dyDescent="0.2">
      <c r="C778" s="79"/>
    </row>
    <row r="779" spans="3:3" s="32" customFormat="1" x14ac:dyDescent="0.2">
      <c r="C779" s="79"/>
    </row>
    <row r="780" spans="3:3" s="32" customFormat="1" x14ac:dyDescent="0.2">
      <c r="C780" s="79"/>
    </row>
    <row r="781" spans="3:3" s="32" customFormat="1" x14ac:dyDescent="0.2">
      <c r="C781" s="79"/>
    </row>
    <row r="782" spans="3:3" s="32" customFormat="1" x14ac:dyDescent="0.2">
      <c r="C782" s="79"/>
    </row>
    <row r="783" spans="3:3" s="32" customFormat="1" x14ac:dyDescent="0.2">
      <c r="C783" s="79"/>
    </row>
    <row r="784" spans="3:3" s="32" customFormat="1" x14ac:dyDescent="0.2">
      <c r="C784" s="79"/>
    </row>
    <row r="785" spans="3:3" s="32" customFormat="1" x14ac:dyDescent="0.2">
      <c r="C785" s="79"/>
    </row>
    <row r="786" spans="3:3" s="32" customFormat="1" x14ac:dyDescent="0.2">
      <c r="C786" s="79"/>
    </row>
    <row r="787" spans="3:3" s="32" customFormat="1" x14ac:dyDescent="0.2">
      <c r="C787" s="79"/>
    </row>
    <row r="788" spans="3:3" s="32" customFormat="1" x14ac:dyDescent="0.2">
      <c r="C788" s="79"/>
    </row>
    <row r="789" spans="3:3" s="32" customFormat="1" x14ac:dyDescent="0.2">
      <c r="C789" s="79"/>
    </row>
    <row r="790" spans="3:3" s="32" customFormat="1" x14ac:dyDescent="0.2">
      <c r="C790" s="79"/>
    </row>
    <row r="791" spans="3:3" s="32" customFormat="1" x14ac:dyDescent="0.2">
      <c r="C791" s="79"/>
    </row>
    <row r="792" spans="3:3" s="32" customFormat="1" x14ac:dyDescent="0.2">
      <c r="C792" s="79"/>
    </row>
    <row r="793" spans="3:3" s="32" customFormat="1" x14ac:dyDescent="0.2">
      <c r="C793" s="79"/>
    </row>
    <row r="794" spans="3:3" s="32" customFormat="1" x14ac:dyDescent="0.2">
      <c r="C794" s="79"/>
    </row>
    <row r="795" spans="3:3" s="32" customFormat="1" x14ac:dyDescent="0.2">
      <c r="C795" s="79"/>
    </row>
    <row r="796" spans="3:3" s="32" customFormat="1" x14ac:dyDescent="0.2">
      <c r="C796" s="79"/>
    </row>
    <row r="797" spans="3:3" s="32" customFormat="1" x14ac:dyDescent="0.2">
      <c r="C797" s="79"/>
    </row>
    <row r="798" spans="3:3" s="32" customFormat="1" x14ac:dyDescent="0.2">
      <c r="C798" s="79"/>
    </row>
    <row r="799" spans="3:3" s="32" customFormat="1" x14ac:dyDescent="0.2">
      <c r="C799" s="79"/>
    </row>
    <row r="800" spans="3:3" s="32" customFormat="1" x14ac:dyDescent="0.2">
      <c r="C800" s="79"/>
    </row>
    <row r="801" spans="3:3" s="32" customFormat="1" x14ac:dyDescent="0.2">
      <c r="C801" s="79"/>
    </row>
    <row r="802" spans="3:3" s="32" customFormat="1" x14ac:dyDescent="0.2">
      <c r="C802" s="79"/>
    </row>
    <row r="803" spans="3:3" s="32" customFormat="1" x14ac:dyDescent="0.2">
      <c r="C803" s="79"/>
    </row>
    <row r="804" spans="3:3" s="32" customFormat="1" x14ac:dyDescent="0.2">
      <c r="C804" s="79"/>
    </row>
    <row r="805" spans="3:3" s="32" customFormat="1" x14ac:dyDescent="0.2">
      <c r="C805" s="79"/>
    </row>
    <row r="806" spans="3:3" s="32" customFormat="1" x14ac:dyDescent="0.2">
      <c r="C806" s="79"/>
    </row>
    <row r="807" spans="3:3" s="32" customFormat="1" x14ac:dyDescent="0.2">
      <c r="C807" s="79"/>
    </row>
    <row r="808" spans="3:3" s="32" customFormat="1" x14ac:dyDescent="0.2">
      <c r="C808" s="79"/>
    </row>
    <row r="809" spans="3:3" s="32" customFormat="1" x14ac:dyDescent="0.2">
      <c r="C809" s="79"/>
    </row>
    <row r="810" spans="3:3" s="32" customFormat="1" x14ac:dyDescent="0.2">
      <c r="C810" s="79"/>
    </row>
    <row r="811" spans="3:3" s="32" customFormat="1" x14ac:dyDescent="0.2">
      <c r="C811" s="79"/>
    </row>
  </sheetData>
  <phoneticPr fontId="5" type="noConversion"/>
  <pageMargins left="0.25" right="0.25" top="0.75" bottom="0.75" header="0.3" footer="0.3"/>
  <pageSetup paperSize="9" scale="95" firstPageNumber="14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7"/>
  <sheetViews>
    <sheetView topLeftCell="A15" workbookViewId="0">
      <selection activeCell="A23" sqref="A23:XFD40"/>
    </sheetView>
  </sheetViews>
  <sheetFormatPr defaultRowHeight="12.75" x14ac:dyDescent="0.2"/>
  <cols>
    <col min="1" max="1" width="5.5703125" style="1" customWidth="1"/>
    <col min="2" max="2" width="39" style="1" customWidth="1"/>
    <col min="3" max="3" width="14.140625" style="1" customWidth="1"/>
    <col min="4" max="4" width="13" style="1" customWidth="1"/>
    <col min="5" max="5" width="13.42578125" style="1" customWidth="1"/>
    <col min="6" max="6" width="11.140625" style="1" customWidth="1"/>
    <col min="7" max="16384" width="9.140625" style="1"/>
  </cols>
  <sheetData>
    <row r="2" spans="1:6" ht="18" x14ac:dyDescent="0.25">
      <c r="A2" s="473" t="s">
        <v>110</v>
      </c>
      <c r="B2" s="473"/>
      <c r="C2" s="473"/>
      <c r="D2" s="473"/>
      <c r="E2" s="473"/>
    </row>
    <row r="4" spans="1:6" ht="29.25" customHeight="1" x14ac:dyDescent="0.2">
      <c r="A4" s="493" t="s">
        <v>165</v>
      </c>
      <c r="B4" s="493"/>
      <c r="C4" s="493"/>
      <c r="D4" s="493"/>
      <c r="E4" s="493"/>
    </row>
    <row r="5" spans="1:6" ht="13.5" thickBot="1" x14ac:dyDescent="0.25">
      <c r="E5" s="6" t="s">
        <v>283</v>
      </c>
    </row>
    <row r="6" spans="1:6" ht="30" customHeight="1" thickBot="1" x14ac:dyDescent="0.25">
      <c r="A6" s="494" t="s">
        <v>121</v>
      </c>
      <c r="B6" s="494"/>
      <c r="C6" s="500" t="s">
        <v>125</v>
      </c>
      <c r="D6" s="496" t="s">
        <v>108</v>
      </c>
      <c r="E6" s="497"/>
    </row>
    <row r="7" spans="1:6" ht="26.25" thickBot="1" x14ac:dyDescent="0.25">
      <c r="A7" s="495"/>
      <c r="B7" s="495"/>
      <c r="C7" s="501"/>
      <c r="D7" s="90" t="s">
        <v>122</v>
      </c>
      <c r="E7" s="90" t="s">
        <v>49</v>
      </c>
    </row>
    <row r="8" spans="1:6" ht="13.5" thickBot="1" x14ac:dyDescent="0.25">
      <c r="A8" s="30">
        <v>1</v>
      </c>
      <c r="B8" s="30">
        <v>2</v>
      </c>
      <c r="C8" s="30">
        <v>3</v>
      </c>
      <c r="D8" s="30">
        <v>4</v>
      </c>
      <c r="E8" s="30">
        <v>5</v>
      </c>
    </row>
    <row r="9" spans="1:6" ht="30" customHeight="1" thickBot="1" x14ac:dyDescent="0.25">
      <c r="A9" s="211">
        <v>8000</v>
      </c>
      <c r="B9" s="212" t="s">
        <v>94</v>
      </c>
      <c r="C9" s="213">
        <f>E9</f>
        <v>-31928.9</v>
      </c>
      <c r="D9" s="214"/>
      <c r="E9" s="214">
        <v>-31928.9</v>
      </c>
    </row>
    <row r="12" spans="1:6" ht="18" x14ac:dyDescent="0.25">
      <c r="A12" s="473" t="s">
        <v>205</v>
      </c>
      <c r="B12" s="473"/>
      <c r="C12" s="473"/>
      <c r="D12" s="473"/>
      <c r="E12" s="473"/>
      <c r="F12" s="473"/>
    </row>
    <row r="13" spans="1:6" ht="15" x14ac:dyDescent="0.2">
      <c r="B13" s="2"/>
    </row>
    <row r="14" spans="1:6" ht="30" customHeight="1" x14ac:dyDescent="0.2">
      <c r="A14" s="493" t="s">
        <v>95</v>
      </c>
      <c r="B14" s="493"/>
      <c r="C14" s="493"/>
      <c r="D14" s="493"/>
      <c r="E14" s="493"/>
      <c r="F14" s="493"/>
    </row>
    <row r="15" spans="1:6" ht="14.25" customHeight="1" thickBot="1" x14ac:dyDescent="0.25">
      <c r="E15" s="6" t="s">
        <v>158</v>
      </c>
    </row>
    <row r="16" spans="1:6" ht="51.75" thickBot="1" x14ac:dyDescent="0.25">
      <c r="A16" s="494" t="s">
        <v>63</v>
      </c>
      <c r="B16" s="157" t="s">
        <v>64</v>
      </c>
      <c r="C16" s="158"/>
      <c r="D16" s="500" t="s">
        <v>164</v>
      </c>
      <c r="E16" s="159" t="s">
        <v>207</v>
      </c>
      <c r="F16" s="160"/>
    </row>
    <row r="17" spans="1:6" ht="26.25" thickBot="1" x14ac:dyDescent="0.25">
      <c r="A17" s="495"/>
      <c r="B17" s="155" t="s">
        <v>65</v>
      </c>
      <c r="C17" s="156" t="s">
        <v>66</v>
      </c>
      <c r="D17" s="501"/>
      <c r="E17" s="90" t="s">
        <v>151</v>
      </c>
      <c r="F17" s="90" t="s">
        <v>152</v>
      </c>
    </row>
    <row r="18" spans="1:6" ht="13.5" thickBot="1" x14ac:dyDescent="0.25">
      <c r="A18" s="30">
        <v>1</v>
      </c>
      <c r="B18" s="30">
        <v>2</v>
      </c>
      <c r="C18" s="30" t="s">
        <v>67</v>
      </c>
      <c r="D18" s="30">
        <v>4</v>
      </c>
      <c r="E18" s="30">
        <v>5</v>
      </c>
      <c r="F18" s="30">
        <v>6</v>
      </c>
    </row>
    <row r="19" spans="1:6" s="3" customFormat="1" ht="36.75" thickBot="1" x14ac:dyDescent="0.25">
      <c r="A19" s="216">
        <v>8010</v>
      </c>
      <c r="B19" s="221" t="s">
        <v>142</v>
      </c>
      <c r="C19" s="225"/>
      <c r="D19" s="241">
        <v>31928.9</v>
      </c>
      <c r="E19" s="219"/>
      <c r="F19" s="241">
        <v>31928.9</v>
      </c>
    </row>
    <row r="20" spans="1:6" s="3" customFormat="1" ht="13.5" thickBot="1" x14ac:dyDescent="0.25">
      <c r="A20" s="217"/>
      <c r="B20" s="222" t="s">
        <v>108</v>
      </c>
      <c r="C20" s="226"/>
      <c r="D20" s="229"/>
      <c r="E20" s="220"/>
      <c r="F20" s="215"/>
    </row>
    <row r="21" spans="1:6" ht="24.75" thickBot="1" x14ac:dyDescent="0.25">
      <c r="A21" s="218">
        <v>8100</v>
      </c>
      <c r="B21" s="252" t="s">
        <v>50</v>
      </c>
      <c r="C21" s="227"/>
      <c r="D21" s="228">
        <f>F21</f>
        <v>31928.9</v>
      </c>
      <c r="E21" s="219"/>
      <c r="F21" s="241">
        <v>31928.9</v>
      </c>
    </row>
    <row r="22" spans="1:6" x14ac:dyDescent="0.2">
      <c r="A22" s="218"/>
      <c r="B22" s="223" t="s">
        <v>108</v>
      </c>
      <c r="C22" s="227"/>
      <c r="D22" s="229"/>
      <c r="E22" s="220"/>
      <c r="F22" s="215"/>
    </row>
    <row r="48" spans="1:3" x14ac:dyDescent="0.2">
      <c r="A48" s="4"/>
      <c r="B48" s="87"/>
      <c r="C48" s="5"/>
    </row>
    <row r="49" spans="1:3" x14ac:dyDescent="0.2">
      <c r="A49" s="4"/>
      <c r="B49" s="88"/>
      <c r="C49" s="5"/>
    </row>
    <row r="50" spans="1:3" x14ac:dyDescent="0.2">
      <c r="A50" s="4"/>
      <c r="B50" s="87"/>
      <c r="C50" s="5"/>
    </row>
    <row r="51" spans="1:3" x14ac:dyDescent="0.2">
      <c r="A51" s="4"/>
      <c r="B51" s="87"/>
      <c r="C51" s="5"/>
    </row>
    <row r="52" spans="1:3" x14ac:dyDescent="0.2">
      <c r="A52" s="4"/>
      <c r="B52" s="87"/>
      <c r="C52" s="5"/>
    </row>
    <row r="53" spans="1:3" x14ac:dyDescent="0.2">
      <c r="A53" s="4"/>
      <c r="B53" s="87"/>
      <c r="C53" s="5"/>
    </row>
    <row r="54" spans="1:3" x14ac:dyDescent="0.2">
      <c r="B54" s="87"/>
      <c r="C54" s="5"/>
    </row>
    <row r="55" spans="1:3" x14ac:dyDescent="0.2">
      <c r="B55" s="87"/>
      <c r="C55" s="5"/>
    </row>
    <row r="56" spans="1:3" x14ac:dyDescent="0.2">
      <c r="B56" s="87"/>
      <c r="C56" s="5"/>
    </row>
    <row r="57" spans="1:3" x14ac:dyDescent="0.2">
      <c r="B57" s="87"/>
      <c r="C57" s="5"/>
    </row>
    <row r="58" spans="1:3" x14ac:dyDescent="0.2">
      <c r="B58" s="87"/>
      <c r="C58" s="5"/>
    </row>
    <row r="59" spans="1:3" x14ac:dyDescent="0.2">
      <c r="B59" s="87"/>
      <c r="C59" s="5"/>
    </row>
    <row r="60" spans="1:3" x14ac:dyDescent="0.2">
      <c r="B60" s="87"/>
      <c r="C60" s="5"/>
    </row>
    <row r="61" spans="1:3" x14ac:dyDescent="0.2">
      <c r="B61" s="87"/>
      <c r="C61" s="5"/>
    </row>
    <row r="62" spans="1:3" x14ac:dyDescent="0.2">
      <c r="B62" s="87"/>
      <c r="C62" s="5"/>
    </row>
    <row r="63" spans="1:3" x14ac:dyDescent="0.2">
      <c r="B63" s="87"/>
      <c r="C63" s="5"/>
    </row>
    <row r="64" spans="1:3" x14ac:dyDescent="0.2">
      <c r="B64" s="87"/>
      <c r="C64" s="5"/>
    </row>
    <row r="65" spans="2:2" x14ac:dyDescent="0.2">
      <c r="B65" s="80"/>
    </row>
    <row r="66" spans="2:2" x14ac:dyDescent="0.2">
      <c r="B66" s="80"/>
    </row>
    <row r="67" spans="2:2" x14ac:dyDescent="0.2">
      <c r="B67" s="80"/>
    </row>
    <row r="68" spans="2:2" x14ac:dyDescent="0.2">
      <c r="B68" s="80"/>
    </row>
    <row r="69" spans="2:2" x14ac:dyDescent="0.2">
      <c r="B69" s="80"/>
    </row>
    <row r="70" spans="2:2" x14ac:dyDescent="0.2">
      <c r="B70" s="80"/>
    </row>
    <row r="71" spans="2:2" x14ac:dyDescent="0.2">
      <c r="B71" s="80"/>
    </row>
    <row r="72" spans="2:2" x14ac:dyDescent="0.2">
      <c r="B72" s="80"/>
    </row>
    <row r="73" spans="2:2" x14ac:dyDescent="0.2">
      <c r="B73" s="80"/>
    </row>
    <row r="74" spans="2:2" x14ac:dyDescent="0.2">
      <c r="B74" s="80"/>
    </row>
    <row r="75" spans="2:2" x14ac:dyDescent="0.2">
      <c r="B75" s="80"/>
    </row>
    <row r="76" spans="2:2" x14ac:dyDescent="0.2">
      <c r="B76" s="80"/>
    </row>
    <row r="77" spans="2:2" x14ac:dyDescent="0.2">
      <c r="B77" s="80"/>
    </row>
    <row r="78" spans="2:2" x14ac:dyDescent="0.2">
      <c r="B78" s="80"/>
    </row>
    <row r="79" spans="2:2" x14ac:dyDescent="0.2">
      <c r="B79" s="80"/>
    </row>
    <row r="80" spans="2:2" x14ac:dyDescent="0.2">
      <c r="B80" s="80"/>
    </row>
    <row r="81" spans="2:2" x14ac:dyDescent="0.2">
      <c r="B81" s="80"/>
    </row>
    <row r="82" spans="2:2" x14ac:dyDescent="0.2">
      <c r="B82" s="80"/>
    </row>
    <row r="83" spans="2:2" x14ac:dyDescent="0.2">
      <c r="B83" s="80"/>
    </row>
    <row r="84" spans="2:2" x14ac:dyDescent="0.2">
      <c r="B84" s="80"/>
    </row>
    <row r="85" spans="2:2" x14ac:dyDescent="0.2">
      <c r="B85" s="80"/>
    </row>
    <row r="86" spans="2:2" x14ac:dyDescent="0.2">
      <c r="B86" s="80"/>
    </row>
    <row r="87" spans="2:2" x14ac:dyDescent="0.2">
      <c r="B87" s="80"/>
    </row>
    <row r="88" spans="2:2" x14ac:dyDescent="0.2">
      <c r="B88" s="80"/>
    </row>
    <row r="89" spans="2:2" x14ac:dyDescent="0.2">
      <c r="B89" s="80"/>
    </row>
    <row r="90" spans="2:2" x14ac:dyDescent="0.2">
      <c r="B90" s="80"/>
    </row>
    <row r="91" spans="2:2" x14ac:dyDescent="0.2">
      <c r="B91" s="80"/>
    </row>
    <row r="92" spans="2:2" x14ac:dyDescent="0.2">
      <c r="B92" s="80"/>
    </row>
    <row r="93" spans="2:2" x14ac:dyDescent="0.2">
      <c r="B93" s="80"/>
    </row>
    <row r="94" spans="2:2" x14ac:dyDescent="0.2">
      <c r="B94" s="80"/>
    </row>
    <row r="95" spans="2:2" x14ac:dyDescent="0.2">
      <c r="B95" s="80"/>
    </row>
    <row r="96" spans="2:2" x14ac:dyDescent="0.2">
      <c r="B96" s="80"/>
    </row>
    <row r="97" spans="2:2" x14ac:dyDescent="0.2">
      <c r="B97" s="80"/>
    </row>
    <row r="98" spans="2:2" x14ac:dyDescent="0.2">
      <c r="B98" s="80"/>
    </row>
    <row r="99" spans="2:2" x14ac:dyDescent="0.2">
      <c r="B99" s="80"/>
    </row>
    <row r="100" spans="2:2" x14ac:dyDescent="0.2">
      <c r="B100" s="80"/>
    </row>
    <row r="101" spans="2:2" x14ac:dyDescent="0.2">
      <c r="B101" s="80"/>
    </row>
    <row r="102" spans="2:2" x14ac:dyDescent="0.2">
      <c r="B102" s="80"/>
    </row>
    <row r="103" spans="2:2" x14ac:dyDescent="0.2">
      <c r="B103" s="80"/>
    </row>
    <row r="104" spans="2:2" x14ac:dyDescent="0.2">
      <c r="B104" s="80"/>
    </row>
    <row r="105" spans="2:2" x14ac:dyDescent="0.2">
      <c r="B105" s="80"/>
    </row>
    <row r="106" spans="2:2" x14ac:dyDescent="0.2">
      <c r="B106" s="80"/>
    </row>
    <row r="107" spans="2:2" x14ac:dyDescent="0.2">
      <c r="B107" s="80"/>
    </row>
    <row r="108" spans="2:2" x14ac:dyDescent="0.2">
      <c r="B108" s="80"/>
    </row>
    <row r="109" spans="2:2" x14ac:dyDescent="0.2">
      <c r="B109" s="80"/>
    </row>
    <row r="110" spans="2:2" x14ac:dyDescent="0.2">
      <c r="B110" s="80"/>
    </row>
    <row r="111" spans="2:2" x14ac:dyDescent="0.2">
      <c r="B111" s="80"/>
    </row>
    <row r="112" spans="2:2" x14ac:dyDescent="0.2">
      <c r="B112" s="80"/>
    </row>
    <row r="113" spans="2:2" x14ac:dyDescent="0.2">
      <c r="B113" s="80"/>
    </row>
    <row r="114" spans="2:2" x14ac:dyDescent="0.2">
      <c r="B114" s="80"/>
    </row>
    <row r="115" spans="2:2" x14ac:dyDescent="0.2">
      <c r="B115" s="80"/>
    </row>
    <row r="116" spans="2:2" x14ac:dyDescent="0.2">
      <c r="B116" s="80"/>
    </row>
    <row r="117" spans="2:2" x14ac:dyDescent="0.2">
      <c r="B117" s="80"/>
    </row>
    <row r="118" spans="2:2" x14ac:dyDescent="0.2">
      <c r="B118" s="80"/>
    </row>
    <row r="119" spans="2:2" x14ac:dyDescent="0.2">
      <c r="B119" s="80"/>
    </row>
    <row r="120" spans="2:2" x14ac:dyDescent="0.2">
      <c r="B120" s="80"/>
    </row>
    <row r="121" spans="2:2" x14ac:dyDescent="0.2">
      <c r="B121" s="80"/>
    </row>
    <row r="122" spans="2:2" x14ac:dyDescent="0.2">
      <c r="B122" s="80"/>
    </row>
    <row r="123" spans="2:2" x14ac:dyDescent="0.2">
      <c r="B123" s="80"/>
    </row>
    <row r="124" spans="2:2" x14ac:dyDescent="0.2">
      <c r="B124" s="80"/>
    </row>
    <row r="125" spans="2:2" x14ac:dyDescent="0.2">
      <c r="B125" s="80"/>
    </row>
    <row r="126" spans="2:2" x14ac:dyDescent="0.2">
      <c r="B126" s="80"/>
    </row>
    <row r="127" spans="2:2" x14ac:dyDescent="0.2">
      <c r="B127" s="80"/>
    </row>
    <row r="128" spans="2:2" x14ac:dyDescent="0.2">
      <c r="B128" s="80"/>
    </row>
    <row r="129" spans="2:2" x14ac:dyDescent="0.2">
      <c r="B129" s="80"/>
    </row>
    <row r="130" spans="2:2" x14ac:dyDescent="0.2">
      <c r="B130" s="80"/>
    </row>
    <row r="131" spans="2:2" x14ac:dyDescent="0.2">
      <c r="B131" s="80"/>
    </row>
    <row r="132" spans="2:2" x14ac:dyDescent="0.2">
      <c r="B132" s="80"/>
    </row>
    <row r="133" spans="2:2" x14ac:dyDescent="0.2">
      <c r="B133" s="80"/>
    </row>
    <row r="134" spans="2:2" x14ac:dyDescent="0.2">
      <c r="B134" s="80"/>
    </row>
    <row r="135" spans="2:2" x14ac:dyDescent="0.2">
      <c r="B135" s="80"/>
    </row>
    <row r="136" spans="2:2" x14ac:dyDescent="0.2">
      <c r="B136" s="80"/>
    </row>
    <row r="137" spans="2:2" x14ac:dyDescent="0.2">
      <c r="B137" s="80"/>
    </row>
    <row r="138" spans="2:2" x14ac:dyDescent="0.2">
      <c r="B138" s="80"/>
    </row>
    <row r="139" spans="2:2" x14ac:dyDescent="0.2">
      <c r="B139" s="80"/>
    </row>
    <row r="140" spans="2:2" x14ac:dyDescent="0.2">
      <c r="B140" s="80"/>
    </row>
    <row r="141" spans="2:2" x14ac:dyDescent="0.2">
      <c r="B141" s="80"/>
    </row>
    <row r="142" spans="2:2" x14ac:dyDescent="0.2">
      <c r="B142" s="80"/>
    </row>
    <row r="143" spans="2:2" x14ac:dyDescent="0.2">
      <c r="B143" s="80"/>
    </row>
    <row r="144" spans="2:2" x14ac:dyDescent="0.2">
      <c r="B144" s="80"/>
    </row>
    <row r="145" spans="2:2" x14ac:dyDescent="0.2">
      <c r="B145" s="80"/>
    </row>
    <row r="146" spans="2:2" x14ac:dyDescent="0.2">
      <c r="B146" s="80"/>
    </row>
    <row r="147" spans="2:2" x14ac:dyDescent="0.2">
      <c r="B147" s="80"/>
    </row>
    <row r="148" spans="2:2" x14ac:dyDescent="0.2">
      <c r="B148" s="80"/>
    </row>
    <row r="149" spans="2:2" x14ac:dyDescent="0.2">
      <c r="B149" s="80"/>
    </row>
    <row r="150" spans="2:2" x14ac:dyDescent="0.2">
      <c r="B150" s="80"/>
    </row>
    <row r="151" spans="2:2" x14ac:dyDescent="0.2">
      <c r="B151" s="80"/>
    </row>
    <row r="152" spans="2:2" x14ac:dyDescent="0.2">
      <c r="B152" s="80"/>
    </row>
    <row r="153" spans="2:2" x14ac:dyDescent="0.2">
      <c r="B153" s="80"/>
    </row>
    <row r="154" spans="2:2" x14ac:dyDescent="0.2">
      <c r="B154" s="80"/>
    </row>
    <row r="155" spans="2:2" x14ac:dyDescent="0.2">
      <c r="B155" s="80"/>
    </row>
    <row r="156" spans="2:2" x14ac:dyDescent="0.2">
      <c r="B156" s="80"/>
    </row>
    <row r="157" spans="2:2" x14ac:dyDescent="0.2">
      <c r="B157" s="80"/>
    </row>
    <row r="158" spans="2:2" x14ac:dyDescent="0.2">
      <c r="B158" s="80"/>
    </row>
    <row r="159" spans="2:2" x14ac:dyDescent="0.2">
      <c r="B159" s="80"/>
    </row>
    <row r="160" spans="2:2" x14ac:dyDescent="0.2">
      <c r="B160" s="80"/>
    </row>
    <row r="161" spans="2:2" x14ac:dyDescent="0.2">
      <c r="B161" s="80"/>
    </row>
    <row r="162" spans="2:2" x14ac:dyDescent="0.2">
      <c r="B162" s="80"/>
    </row>
    <row r="163" spans="2:2" x14ac:dyDescent="0.2">
      <c r="B163" s="80"/>
    </row>
    <row r="164" spans="2:2" x14ac:dyDescent="0.2">
      <c r="B164" s="80"/>
    </row>
    <row r="165" spans="2:2" x14ac:dyDescent="0.2">
      <c r="B165" s="80"/>
    </row>
    <row r="166" spans="2:2" x14ac:dyDescent="0.2">
      <c r="B166" s="80"/>
    </row>
    <row r="167" spans="2:2" x14ac:dyDescent="0.2">
      <c r="B167" s="80"/>
    </row>
    <row r="168" spans="2:2" x14ac:dyDescent="0.2">
      <c r="B168" s="80"/>
    </row>
    <row r="169" spans="2:2" x14ac:dyDescent="0.2">
      <c r="B169" s="80"/>
    </row>
    <row r="170" spans="2:2" x14ac:dyDescent="0.2">
      <c r="B170" s="80"/>
    </row>
    <row r="171" spans="2:2" x14ac:dyDescent="0.2">
      <c r="B171" s="80"/>
    </row>
    <row r="172" spans="2:2" x14ac:dyDescent="0.2">
      <c r="B172" s="80"/>
    </row>
    <row r="173" spans="2:2" x14ac:dyDescent="0.2">
      <c r="B173" s="80"/>
    </row>
    <row r="174" spans="2:2" x14ac:dyDescent="0.2">
      <c r="B174" s="80"/>
    </row>
    <row r="175" spans="2:2" x14ac:dyDescent="0.2">
      <c r="B175" s="80"/>
    </row>
    <row r="176" spans="2:2" x14ac:dyDescent="0.2">
      <c r="B176" s="80"/>
    </row>
    <row r="177" spans="2:2" x14ac:dyDescent="0.2">
      <c r="B177" s="80"/>
    </row>
    <row r="178" spans="2:2" x14ac:dyDescent="0.2">
      <c r="B178" s="80"/>
    </row>
    <row r="179" spans="2:2" x14ac:dyDescent="0.2">
      <c r="B179" s="80"/>
    </row>
    <row r="180" spans="2:2" x14ac:dyDescent="0.2">
      <c r="B180" s="80"/>
    </row>
    <row r="181" spans="2:2" x14ac:dyDescent="0.2">
      <c r="B181" s="80"/>
    </row>
    <row r="182" spans="2:2" x14ac:dyDescent="0.2">
      <c r="B182" s="80"/>
    </row>
    <row r="183" spans="2:2" x14ac:dyDescent="0.2">
      <c r="B183" s="80"/>
    </row>
    <row r="184" spans="2:2" x14ac:dyDescent="0.2">
      <c r="B184" s="80"/>
    </row>
    <row r="185" spans="2:2" x14ac:dyDescent="0.2">
      <c r="B185" s="80"/>
    </row>
    <row r="186" spans="2:2" x14ac:dyDescent="0.2">
      <c r="B186" s="80"/>
    </row>
    <row r="187" spans="2:2" x14ac:dyDescent="0.2">
      <c r="B187" s="80"/>
    </row>
    <row r="188" spans="2:2" x14ac:dyDescent="0.2">
      <c r="B188" s="80"/>
    </row>
    <row r="189" spans="2:2" x14ac:dyDescent="0.2">
      <c r="B189" s="80"/>
    </row>
    <row r="190" spans="2:2" x14ac:dyDescent="0.2">
      <c r="B190" s="80"/>
    </row>
    <row r="191" spans="2:2" x14ac:dyDescent="0.2">
      <c r="B191" s="80"/>
    </row>
    <row r="192" spans="2:2" x14ac:dyDescent="0.2">
      <c r="B192" s="80"/>
    </row>
    <row r="193" spans="2:2" x14ac:dyDescent="0.2">
      <c r="B193" s="80"/>
    </row>
    <row r="194" spans="2:2" x14ac:dyDescent="0.2">
      <c r="B194" s="80"/>
    </row>
    <row r="195" spans="2:2" x14ac:dyDescent="0.2">
      <c r="B195" s="80"/>
    </row>
    <row r="196" spans="2:2" x14ac:dyDescent="0.2">
      <c r="B196" s="80"/>
    </row>
    <row r="197" spans="2:2" x14ac:dyDescent="0.2">
      <c r="B197" s="80"/>
    </row>
    <row r="198" spans="2:2" x14ac:dyDescent="0.2">
      <c r="B198" s="80"/>
    </row>
    <row r="199" spans="2:2" x14ac:dyDescent="0.2">
      <c r="B199" s="80"/>
    </row>
    <row r="200" spans="2:2" x14ac:dyDescent="0.2">
      <c r="B200" s="80"/>
    </row>
    <row r="201" spans="2:2" x14ac:dyDescent="0.2">
      <c r="B201" s="80"/>
    </row>
    <row r="202" spans="2:2" x14ac:dyDescent="0.2">
      <c r="B202" s="80"/>
    </row>
    <row r="203" spans="2:2" x14ac:dyDescent="0.2">
      <c r="B203" s="80"/>
    </row>
    <row r="204" spans="2:2" x14ac:dyDescent="0.2">
      <c r="B204" s="80"/>
    </row>
    <row r="205" spans="2:2" x14ac:dyDescent="0.2">
      <c r="B205" s="80"/>
    </row>
    <row r="206" spans="2:2" x14ac:dyDescent="0.2">
      <c r="B206" s="80"/>
    </row>
    <row r="207" spans="2:2" x14ac:dyDescent="0.2">
      <c r="B207" s="80"/>
    </row>
    <row r="208" spans="2:2" x14ac:dyDescent="0.2">
      <c r="B208" s="80"/>
    </row>
    <row r="209" spans="2:2" x14ac:dyDescent="0.2">
      <c r="B209" s="80"/>
    </row>
    <row r="210" spans="2:2" x14ac:dyDescent="0.2">
      <c r="B210" s="80"/>
    </row>
    <row r="211" spans="2:2" x14ac:dyDescent="0.2">
      <c r="B211" s="80"/>
    </row>
    <row r="212" spans="2:2" x14ac:dyDescent="0.2">
      <c r="B212" s="80"/>
    </row>
    <row r="213" spans="2:2" x14ac:dyDescent="0.2">
      <c r="B213" s="80"/>
    </row>
    <row r="214" spans="2:2" x14ac:dyDescent="0.2">
      <c r="B214" s="80"/>
    </row>
    <row r="215" spans="2:2" x14ac:dyDescent="0.2">
      <c r="B215" s="80"/>
    </row>
    <row r="216" spans="2:2" x14ac:dyDescent="0.2">
      <c r="B216" s="80"/>
    </row>
    <row r="217" spans="2:2" x14ac:dyDescent="0.2">
      <c r="B217" s="80"/>
    </row>
    <row r="218" spans="2:2" x14ac:dyDescent="0.2">
      <c r="B218" s="80"/>
    </row>
    <row r="219" spans="2:2" x14ac:dyDescent="0.2">
      <c r="B219" s="80"/>
    </row>
    <row r="220" spans="2:2" x14ac:dyDescent="0.2">
      <c r="B220" s="80"/>
    </row>
    <row r="221" spans="2:2" x14ac:dyDescent="0.2">
      <c r="B221" s="80"/>
    </row>
    <row r="222" spans="2:2" x14ac:dyDescent="0.2">
      <c r="B222" s="80"/>
    </row>
    <row r="223" spans="2:2" x14ac:dyDescent="0.2">
      <c r="B223" s="80"/>
    </row>
    <row r="224" spans="2:2" x14ac:dyDescent="0.2">
      <c r="B224" s="80"/>
    </row>
    <row r="225" spans="2:2" x14ac:dyDescent="0.2">
      <c r="B225" s="80"/>
    </row>
    <row r="226" spans="2:2" x14ac:dyDescent="0.2">
      <c r="B226" s="80"/>
    </row>
    <row r="227" spans="2:2" x14ac:dyDescent="0.2">
      <c r="B227" s="80"/>
    </row>
  </sheetData>
  <phoneticPr fontId="5" type="noConversion"/>
  <pageMargins left="0.25" right="0.25" top="0.75" bottom="0.75" header="0.3" footer="0.3"/>
  <pageSetup paperSize="9" firstPageNumber="21" orientation="portrait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topLeftCell="A5" workbookViewId="0">
      <selection activeCell="A17" sqref="A17:XFD38"/>
    </sheetView>
  </sheetViews>
  <sheetFormatPr defaultRowHeight="12.75" x14ac:dyDescent="0.2"/>
  <cols>
    <col min="1" max="1" width="5.85546875" customWidth="1"/>
    <col min="2" max="2" width="54.28515625" customWidth="1"/>
    <col min="3" max="3" width="6" customWidth="1"/>
    <col min="4" max="4" width="11.42578125" customWidth="1"/>
    <col min="5" max="5" width="10.140625" customWidth="1"/>
    <col min="6" max="6" width="10" customWidth="1"/>
  </cols>
  <sheetData>
    <row r="1" spans="1:6" ht="13.5" thickBot="1" x14ac:dyDescent="0.25"/>
    <row r="2" spans="1:6" s="1" customFormat="1" ht="21.75" thickBot="1" x14ac:dyDescent="0.25">
      <c r="A2" s="506" t="s">
        <v>121</v>
      </c>
      <c r="B2" s="536" t="s">
        <v>64</v>
      </c>
      <c r="C2" s="537"/>
      <c r="D2" s="502" t="s">
        <v>164</v>
      </c>
      <c r="E2" s="504" t="s">
        <v>108</v>
      </c>
      <c r="F2" s="505"/>
    </row>
    <row r="3" spans="1:6" s="1" customFormat="1" ht="21.75" thickBot="1" x14ac:dyDescent="0.25">
      <c r="A3" s="507"/>
      <c r="B3" s="28" t="s">
        <v>65</v>
      </c>
      <c r="C3" s="29" t="s">
        <v>66</v>
      </c>
      <c r="D3" s="503"/>
      <c r="E3" s="245" t="s">
        <v>151</v>
      </c>
      <c r="F3" s="245" t="s">
        <v>152</v>
      </c>
    </row>
    <row r="4" spans="1:6" s="1" customFormat="1" ht="13.5" thickBot="1" x14ac:dyDescent="0.25">
      <c r="A4" s="30">
        <v>1</v>
      </c>
      <c r="B4" s="30">
        <v>2</v>
      </c>
      <c r="C4" s="30" t="s">
        <v>67</v>
      </c>
      <c r="D4" s="30">
        <v>4</v>
      </c>
      <c r="E4" s="30">
        <v>5</v>
      </c>
      <c r="F4" s="30">
        <v>6</v>
      </c>
    </row>
    <row r="5" spans="1:6" s="82" customFormat="1" ht="37.5" customHeight="1" thickBot="1" x14ac:dyDescent="0.25">
      <c r="A5" s="234">
        <v>8160</v>
      </c>
      <c r="B5" s="237" t="s">
        <v>144</v>
      </c>
      <c r="C5" s="249"/>
      <c r="D5" s="228">
        <f>F5</f>
        <v>31928.9</v>
      </c>
      <c r="E5" s="219"/>
      <c r="F5" s="241">
        <v>31928.9</v>
      </c>
    </row>
    <row r="6" spans="1:6" s="82" customFormat="1" ht="13.5" thickBot="1" x14ac:dyDescent="0.25">
      <c r="A6" s="235"/>
      <c r="B6" s="236" t="s">
        <v>108</v>
      </c>
      <c r="C6" s="250"/>
      <c r="D6" s="229"/>
      <c r="E6" s="220"/>
      <c r="F6" s="215"/>
    </row>
    <row r="7" spans="1:6" s="3" customFormat="1" ht="24.75" thickBot="1" x14ac:dyDescent="0.25">
      <c r="A7" s="238">
        <v>8190</v>
      </c>
      <c r="B7" s="243" t="s">
        <v>7</v>
      </c>
      <c r="C7" s="251"/>
      <c r="D7" s="232">
        <f>F7</f>
        <v>31928.9</v>
      </c>
      <c r="E7" s="380"/>
      <c r="F7" s="241">
        <v>31928.9</v>
      </c>
    </row>
    <row r="8" spans="1:6" s="3" customFormat="1" x14ac:dyDescent="0.2">
      <c r="A8" s="260"/>
      <c r="B8" s="231" t="s">
        <v>111</v>
      </c>
      <c r="C8" s="261"/>
      <c r="D8" s="262"/>
      <c r="E8" s="263"/>
      <c r="F8" s="264"/>
    </row>
    <row r="9" spans="1:6" s="1" customFormat="1" ht="24" x14ac:dyDescent="0.2">
      <c r="A9" s="239">
        <v>8191</v>
      </c>
      <c r="B9" s="233" t="s">
        <v>92</v>
      </c>
      <c r="C9" s="258">
        <v>9320</v>
      </c>
      <c r="D9" s="246"/>
      <c r="E9" s="242"/>
      <c r="F9" s="265" t="s">
        <v>288</v>
      </c>
    </row>
    <row r="10" spans="1:6" s="1" customFormat="1" x14ac:dyDescent="0.2">
      <c r="A10" s="240"/>
      <c r="B10" s="231" t="s">
        <v>109</v>
      </c>
      <c r="C10" s="247"/>
      <c r="D10" s="93"/>
      <c r="E10" s="92"/>
      <c r="F10" s="91"/>
    </row>
    <row r="11" spans="1:6" s="1" customFormat="1" ht="35.25" customHeight="1" x14ac:dyDescent="0.2">
      <c r="A11" s="240">
        <v>8192</v>
      </c>
      <c r="B11" s="224" t="s">
        <v>107</v>
      </c>
      <c r="C11" s="247"/>
      <c r="D11" s="93"/>
      <c r="E11" s="92"/>
      <c r="F11" s="257" t="s">
        <v>169</v>
      </c>
    </row>
    <row r="12" spans="1:6" s="1" customFormat="1" ht="24.75" thickBot="1" x14ac:dyDescent="0.25">
      <c r="A12" s="240">
        <v>8193</v>
      </c>
      <c r="B12" s="224" t="s">
        <v>51</v>
      </c>
      <c r="C12" s="247"/>
      <c r="D12" s="93"/>
      <c r="E12" s="381"/>
      <c r="F12" s="257" t="s">
        <v>288</v>
      </c>
    </row>
    <row r="13" spans="1:6" s="1" customFormat="1" ht="24.75" thickBot="1" x14ac:dyDescent="0.25">
      <c r="A13" s="240">
        <v>8194</v>
      </c>
      <c r="B13" s="244" t="s">
        <v>52</v>
      </c>
      <c r="C13" s="259">
        <v>9330</v>
      </c>
      <c r="D13" s="241">
        <v>31928.9</v>
      </c>
      <c r="E13" s="253"/>
      <c r="F13" s="241">
        <v>31928.9</v>
      </c>
    </row>
    <row r="14" spans="1:6" s="1" customFormat="1" ht="13.5" thickBot="1" x14ac:dyDescent="0.25">
      <c r="A14" s="240"/>
      <c r="B14" s="231" t="s">
        <v>109</v>
      </c>
      <c r="C14" s="259"/>
      <c r="D14" s="230"/>
      <c r="E14" s="253"/>
      <c r="F14" s="91"/>
    </row>
    <row r="15" spans="1:6" s="1" customFormat="1" ht="24.75" thickBot="1" x14ac:dyDescent="0.25">
      <c r="A15" s="240">
        <v>8195</v>
      </c>
      <c r="B15" s="224" t="s">
        <v>93</v>
      </c>
      <c r="C15" s="259"/>
      <c r="D15" s="241">
        <v>31928.9</v>
      </c>
      <c r="E15" s="382" t="s">
        <v>169</v>
      </c>
      <c r="F15" s="241">
        <v>31928.9</v>
      </c>
    </row>
    <row r="16" spans="1:6" s="1" customFormat="1" ht="24" x14ac:dyDescent="0.2">
      <c r="A16" s="256">
        <v>8196</v>
      </c>
      <c r="B16" s="224" t="s">
        <v>8</v>
      </c>
      <c r="C16" s="259"/>
      <c r="D16" s="93"/>
      <c r="E16" s="253"/>
      <c r="F16" s="91"/>
    </row>
    <row r="17" spans="3:3" x14ac:dyDescent="0.2">
      <c r="C17" s="248"/>
    </row>
    <row r="18" spans="3:3" x14ac:dyDescent="0.2">
      <c r="C18" s="248"/>
    </row>
    <row r="19" spans="3:3" x14ac:dyDescent="0.2">
      <c r="C19" s="248"/>
    </row>
    <row r="20" spans="3:3" x14ac:dyDescent="0.2">
      <c r="C20" s="248"/>
    </row>
    <row r="21" spans="3:3" x14ac:dyDescent="0.2">
      <c r="C21" s="248"/>
    </row>
    <row r="22" spans="3:3" x14ac:dyDescent="0.2">
      <c r="C22" s="248"/>
    </row>
    <row r="23" spans="3:3" x14ac:dyDescent="0.2">
      <c r="C23" s="248"/>
    </row>
    <row r="24" spans="3:3" x14ac:dyDescent="0.2">
      <c r="C24" s="248"/>
    </row>
    <row r="25" spans="3:3" x14ac:dyDescent="0.2">
      <c r="C25" s="248"/>
    </row>
    <row r="26" spans="3:3" x14ac:dyDescent="0.2">
      <c r="C26" s="248"/>
    </row>
    <row r="27" spans="3:3" x14ac:dyDescent="0.2">
      <c r="C27" s="248"/>
    </row>
    <row r="28" spans="3:3" x14ac:dyDescent="0.2">
      <c r="C28" s="248"/>
    </row>
    <row r="29" spans="3:3" x14ac:dyDescent="0.2">
      <c r="C29" s="248"/>
    </row>
    <row r="30" spans="3:3" x14ac:dyDescent="0.2">
      <c r="C30" s="248"/>
    </row>
    <row r="31" spans="3:3" x14ac:dyDescent="0.2">
      <c r="C31" s="248"/>
    </row>
    <row r="32" spans="3:3" x14ac:dyDescent="0.2">
      <c r="C32" s="248"/>
    </row>
    <row r="33" spans="3:3" x14ac:dyDescent="0.2">
      <c r="C33" s="248"/>
    </row>
    <row r="34" spans="3:3" x14ac:dyDescent="0.2">
      <c r="C34" s="248"/>
    </row>
    <row r="35" spans="3:3" x14ac:dyDescent="0.2">
      <c r="C35" s="248"/>
    </row>
    <row r="36" spans="3:3" x14ac:dyDescent="0.2">
      <c r="C36" s="248"/>
    </row>
    <row r="37" spans="3:3" x14ac:dyDescent="0.2">
      <c r="C37" s="248"/>
    </row>
    <row r="38" spans="3:3" x14ac:dyDescent="0.2">
      <c r="C38" s="248"/>
    </row>
    <row r="39" spans="3:3" x14ac:dyDescent="0.2">
      <c r="C39" s="248"/>
    </row>
    <row r="40" spans="3:3" x14ac:dyDescent="0.2">
      <c r="C40" s="248"/>
    </row>
    <row r="41" spans="3:3" x14ac:dyDescent="0.2">
      <c r="C41" s="248"/>
    </row>
    <row r="42" spans="3:3" x14ac:dyDescent="0.2">
      <c r="C42" s="248"/>
    </row>
    <row r="43" spans="3:3" x14ac:dyDescent="0.2">
      <c r="C43" s="248"/>
    </row>
    <row r="44" spans="3:3" x14ac:dyDescent="0.2">
      <c r="C44" s="248"/>
    </row>
    <row r="45" spans="3:3" x14ac:dyDescent="0.2">
      <c r="C45" s="248"/>
    </row>
    <row r="46" spans="3:3" x14ac:dyDescent="0.2">
      <c r="C46" s="248"/>
    </row>
    <row r="47" spans="3:3" x14ac:dyDescent="0.2">
      <c r="C47" s="248"/>
    </row>
    <row r="48" spans="3:3" x14ac:dyDescent="0.2">
      <c r="C48" s="248"/>
    </row>
    <row r="49" spans="3:3" x14ac:dyDescent="0.2">
      <c r="C49" s="248"/>
    </row>
    <row r="50" spans="3:3" x14ac:dyDescent="0.2">
      <c r="C50" s="248"/>
    </row>
    <row r="51" spans="3:3" x14ac:dyDescent="0.2">
      <c r="C51" s="248"/>
    </row>
    <row r="52" spans="3:3" x14ac:dyDescent="0.2">
      <c r="C52" s="248"/>
    </row>
    <row r="53" spans="3:3" x14ac:dyDescent="0.2">
      <c r="C53" s="248"/>
    </row>
    <row r="54" spans="3:3" x14ac:dyDescent="0.2">
      <c r="C54" s="248"/>
    </row>
    <row r="55" spans="3:3" x14ac:dyDescent="0.2">
      <c r="C55" s="248"/>
    </row>
    <row r="56" spans="3:3" x14ac:dyDescent="0.2">
      <c r="C56" s="248"/>
    </row>
    <row r="57" spans="3:3" x14ac:dyDescent="0.2">
      <c r="C57" s="248"/>
    </row>
    <row r="58" spans="3:3" x14ac:dyDescent="0.2">
      <c r="C58" s="248"/>
    </row>
    <row r="59" spans="3:3" x14ac:dyDescent="0.2">
      <c r="C59" s="248"/>
    </row>
    <row r="60" spans="3:3" x14ac:dyDescent="0.2">
      <c r="C60" s="248"/>
    </row>
    <row r="61" spans="3:3" x14ac:dyDescent="0.2">
      <c r="C61" s="248"/>
    </row>
    <row r="62" spans="3:3" x14ac:dyDescent="0.2">
      <c r="C62" s="248"/>
    </row>
    <row r="63" spans="3:3" x14ac:dyDescent="0.2">
      <c r="C63" s="248"/>
    </row>
    <row r="64" spans="3:3" x14ac:dyDescent="0.2">
      <c r="C64" s="248"/>
    </row>
    <row r="65" spans="3:3" x14ac:dyDescent="0.2">
      <c r="C65" s="248"/>
    </row>
    <row r="66" spans="3:3" x14ac:dyDescent="0.2">
      <c r="C66" s="248"/>
    </row>
    <row r="67" spans="3:3" x14ac:dyDescent="0.2">
      <c r="C67" s="248"/>
    </row>
    <row r="68" spans="3:3" x14ac:dyDescent="0.2">
      <c r="C68" s="248"/>
    </row>
    <row r="69" spans="3:3" x14ac:dyDescent="0.2">
      <c r="C69" s="248"/>
    </row>
    <row r="70" spans="3:3" x14ac:dyDescent="0.2">
      <c r="C70" s="248"/>
    </row>
    <row r="71" spans="3:3" x14ac:dyDescent="0.2">
      <c r="C71" s="248"/>
    </row>
    <row r="72" spans="3:3" x14ac:dyDescent="0.2">
      <c r="C72" s="248"/>
    </row>
    <row r="73" spans="3:3" x14ac:dyDescent="0.2">
      <c r="C73" s="248"/>
    </row>
    <row r="74" spans="3:3" x14ac:dyDescent="0.2">
      <c r="C74" s="248"/>
    </row>
    <row r="75" spans="3:3" x14ac:dyDescent="0.2">
      <c r="C75" s="248"/>
    </row>
    <row r="76" spans="3:3" x14ac:dyDescent="0.2">
      <c r="C76" s="248"/>
    </row>
    <row r="77" spans="3:3" x14ac:dyDescent="0.2">
      <c r="C77" s="248"/>
    </row>
    <row r="78" spans="3:3" x14ac:dyDescent="0.2">
      <c r="C78" s="248"/>
    </row>
    <row r="79" spans="3:3" x14ac:dyDescent="0.2">
      <c r="C79" s="248"/>
    </row>
    <row r="80" spans="3:3" x14ac:dyDescent="0.2">
      <c r="C80" s="248"/>
    </row>
    <row r="81" spans="3:3" x14ac:dyDescent="0.2">
      <c r="C81" s="248"/>
    </row>
    <row r="82" spans="3:3" x14ac:dyDescent="0.2">
      <c r="C82" s="248"/>
    </row>
    <row r="83" spans="3:3" x14ac:dyDescent="0.2">
      <c r="C83" s="248"/>
    </row>
    <row r="84" spans="3:3" x14ac:dyDescent="0.2">
      <c r="C84" s="248"/>
    </row>
    <row r="85" spans="3:3" x14ac:dyDescent="0.2">
      <c r="C85" s="248"/>
    </row>
    <row r="86" spans="3:3" x14ac:dyDescent="0.2">
      <c r="C86" s="248"/>
    </row>
    <row r="87" spans="3:3" x14ac:dyDescent="0.2">
      <c r="C87" s="248"/>
    </row>
    <row r="88" spans="3:3" x14ac:dyDescent="0.2">
      <c r="C88" s="248"/>
    </row>
    <row r="89" spans="3:3" x14ac:dyDescent="0.2">
      <c r="C89" s="248"/>
    </row>
    <row r="90" spans="3:3" x14ac:dyDescent="0.2">
      <c r="C90" s="248"/>
    </row>
    <row r="91" spans="3:3" x14ac:dyDescent="0.2">
      <c r="C91" s="248"/>
    </row>
    <row r="92" spans="3:3" x14ac:dyDescent="0.2">
      <c r="C92" s="248"/>
    </row>
    <row r="93" spans="3:3" x14ac:dyDescent="0.2">
      <c r="C93" s="248"/>
    </row>
    <row r="94" spans="3:3" x14ac:dyDescent="0.2">
      <c r="C94" s="248"/>
    </row>
    <row r="95" spans="3:3" x14ac:dyDescent="0.2">
      <c r="C95" s="248"/>
    </row>
    <row r="96" spans="3:3" x14ac:dyDescent="0.2">
      <c r="C96" s="248"/>
    </row>
    <row r="97" spans="3:3" x14ac:dyDescent="0.2">
      <c r="C97" s="248"/>
    </row>
    <row r="98" spans="3:3" x14ac:dyDescent="0.2">
      <c r="C98" s="248"/>
    </row>
    <row r="99" spans="3:3" x14ac:dyDescent="0.2">
      <c r="C99" s="248"/>
    </row>
    <row r="100" spans="3:3" x14ac:dyDescent="0.2">
      <c r="C100" s="248"/>
    </row>
    <row r="101" spans="3:3" x14ac:dyDescent="0.2">
      <c r="C101" s="248"/>
    </row>
    <row r="102" spans="3:3" x14ac:dyDescent="0.2">
      <c r="C102" s="248"/>
    </row>
    <row r="103" spans="3:3" x14ac:dyDescent="0.2">
      <c r="C103" s="248"/>
    </row>
    <row r="104" spans="3:3" x14ac:dyDescent="0.2">
      <c r="C104" s="248"/>
    </row>
    <row r="105" spans="3:3" x14ac:dyDescent="0.2">
      <c r="C105" s="248"/>
    </row>
    <row r="106" spans="3:3" x14ac:dyDescent="0.2">
      <c r="C106" s="248"/>
    </row>
    <row r="107" spans="3:3" x14ac:dyDescent="0.2">
      <c r="C107" s="248"/>
    </row>
    <row r="108" spans="3:3" x14ac:dyDescent="0.2">
      <c r="C108" s="248"/>
    </row>
    <row r="109" spans="3:3" x14ac:dyDescent="0.2">
      <c r="C109" s="248"/>
    </row>
    <row r="110" spans="3:3" x14ac:dyDescent="0.2">
      <c r="C110" s="248"/>
    </row>
    <row r="111" spans="3:3" x14ac:dyDescent="0.2">
      <c r="C111" s="248"/>
    </row>
    <row r="112" spans="3:3" x14ac:dyDescent="0.2">
      <c r="C112" s="248"/>
    </row>
    <row r="113" spans="3:3" x14ac:dyDescent="0.2">
      <c r="C113" s="248"/>
    </row>
    <row r="114" spans="3:3" x14ac:dyDescent="0.2">
      <c r="C114" s="248"/>
    </row>
    <row r="115" spans="3:3" x14ac:dyDescent="0.2">
      <c r="C115" s="248"/>
    </row>
    <row r="116" spans="3:3" x14ac:dyDescent="0.2">
      <c r="C116" s="248"/>
    </row>
    <row r="117" spans="3:3" x14ac:dyDescent="0.2">
      <c r="C117" s="248"/>
    </row>
    <row r="118" spans="3:3" x14ac:dyDescent="0.2">
      <c r="C118" s="248"/>
    </row>
    <row r="119" spans="3:3" x14ac:dyDescent="0.2">
      <c r="C119" s="248"/>
    </row>
    <row r="120" spans="3:3" x14ac:dyDescent="0.2">
      <c r="C120" s="248"/>
    </row>
    <row r="121" spans="3:3" x14ac:dyDescent="0.2">
      <c r="C121" s="248"/>
    </row>
    <row r="122" spans="3:3" x14ac:dyDescent="0.2">
      <c r="C122" s="248"/>
    </row>
    <row r="123" spans="3:3" x14ac:dyDescent="0.2">
      <c r="C123" s="248"/>
    </row>
    <row r="124" spans="3:3" x14ac:dyDescent="0.2">
      <c r="C124" s="248"/>
    </row>
    <row r="125" spans="3:3" x14ac:dyDescent="0.2">
      <c r="C125" s="248"/>
    </row>
    <row r="126" spans="3:3" x14ac:dyDescent="0.2">
      <c r="C126" s="248"/>
    </row>
    <row r="127" spans="3:3" x14ac:dyDescent="0.2">
      <c r="C127" s="248"/>
    </row>
    <row r="128" spans="3:3" x14ac:dyDescent="0.2">
      <c r="C128" s="248"/>
    </row>
    <row r="129" spans="3:3" x14ac:dyDescent="0.2">
      <c r="C129" s="248"/>
    </row>
    <row r="130" spans="3:3" x14ac:dyDescent="0.2">
      <c r="C130" s="248"/>
    </row>
    <row r="131" spans="3:3" x14ac:dyDescent="0.2">
      <c r="C131" s="248"/>
    </row>
    <row r="132" spans="3:3" x14ac:dyDescent="0.2">
      <c r="C132" s="248"/>
    </row>
    <row r="133" spans="3:3" x14ac:dyDescent="0.2">
      <c r="C133" s="248"/>
    </row>
    <row r="134" spans="3:3" x14ac:dyDescent="0.2">
      <c r="C134" s="248"/>
    </row>
    <row r="135" spans="3:3" x14ac:dyDescent="0.2">
      <c r="C135" s="248"/>
    </row>
    <row r="136" spans="3:3" x14ac:dyDescent="0.2">
      <c r="C136" s="248"/>
    </row>
    <row r="137" spans="3:3" x14ac:dyDescent="0.2">
      <c r="C137" s="248"/>
    </row>
    <row r="138" spans="3:3" x14ac:dyDescent="0.2">
      <c r="C138" s="248"/>
    </row>
    <row r="139" spans="3:3" x14ac:dyDescent="0.2">
      <c r="C139" s="248"/>
    </row>
    <row r="140" spans="3:3" x14ac:dyDescent="0.2">
      <c r="C140" s="248"/>
    </row>
    <row r="141" spans="3:3" x14ac:dyDescent="0.2">
      <c r="C141" s="248"/>
    </row>
    <row r="142" spans="3:3" x14ac:dyDescent="0.2">
      <c r="C142" s="248"/>
    </row>
    <row r="143" spans="3:3" x14ac:dyDescent="0.2">
      <c r="C143" s="248"/>
    </row>
    <row r="144" spans="3:3" x14ac:dyDescent="0.2">
      <c r="C144" s="248"/>
    </row>
    <row r="145" spans="3:3" x14ac:dyDescent="0.2">
      <c r="C145" s="248"/>
    </row>
    <row r="146" spans="3:3" x14ac:dyDescent="0.2">
      <c r="C146" s="248"/>
    </row>
    <row r="147" spans="3:3" x14ac:dyDescent="0.2">
      <c r="C147" s="248"/>
    </row>
    <row r="148" spans="3:3" x14ac:dyDescent="0.2">
      <c r="C148" s="248"/>
    </row>
    <row r="149" spans="3:3" x14ac:dyDescent="0.2">
      <c r="C149" s="248"/>
    </row>
    <row r="150" spans="3:3" x14ac:dyDescent="0.2">
      <c r="C150" s="248"/>
    </row>
    <row r="151" spans="3:3" x14ac:dyDescent="0.2">
      <c r="C151" s="248"/>
    </row>
    <row r="152" spans="3:3" x14ac:dyDescent="0.2">
      <c r="C152" s="248"/>
    </row>
    <row r="153" spans="3:3" x14ac:dyDescent="0.2">
      <c r="C153" s="248"/>
    </row>
    <row r="154" spans="3:3" x14ac:dyDescent="0.2">
      <c r="C154" s="248"/>
    </row>
    <row r="155" spans="3:3" x14ac:dyDescent="0.2">
      <c r="C155" s="248"/>
    </row>
    <row r="156" spans="3:3" x14ac:dyDescent="0.2">
      <c r="C156" s="248"/>
    </row>
    <row r="157" spans="3:3" x14ac:dyDescent="0.2">
      <c r="C157" s="248"/>
    </row>
    <row r="158" spans="3:3" x14ac:dyDescent="0.2">
      <c r="C158" s="248"/>
    </row>
    <row r="159" spans="3:3" x14ac:dyDescent="0.2">
      <c r="C159" s="248"/>
    </row>
    <row r="160" spans="3:3" x14ac:dyDescent="0.2">
      <c r="C160" s="248"/>
    </row>
    <row r="161" spans="3:3" x14ac:dyDescent="0.2">
      <c r="C161" s="248"/>
    </row>
    <row r="162" spans="3:3" x14ac:dyDescent="0.2">
      <c r="C162" s="248"/>
    </row>
    <row r="163" spans="3:3" x14ac:dyDescent="0.2">
      <c r="C163" s="248"/>
    </row>
    <row r="164" spans="3:3" x14ac:dyDescent="0.2">
      <c r="C164" s="248"/>
    </row>
    <row r="165" spans="3:3" x14ac:dyDescent="0.2">
      <c r="C165" s="248"/>
    </row>
    <row r="166" spans="3:3" x14ac:dyDescent="0.2">
      <c r="C166" s="248"/>
    </row>
    <row r="167" spans="3:3" x14ac:dyDescent="0.2">
      <c r="C167" s="248"/>
    </row>
    <row r="168" spans="3:3" x14ac:dyDescent="0.2">
      <c r="C168" s="248"/>
    </row>
    <row r="169" spans="3:3" x14ac:dyDescent="0.2">
      <c r="C169" s="248"/>
    </row>
    <row r="170" spans="3:3" x14ac:dyDescent="0.2">
      <c r="C170" s="248"/>
    </row>
    <row r="171" spans="3:3" x14ac:dyDescent="0.2">
      <c r="C171" s="248"/>
    </row>
    <row r="172" spans="3:3" x14ac:dyDescent="0.2">
      <c r="C172" s="248"/>
    </row>
    <row r="173" spans="3:3" x14ac:dyDescent="0.2">
      <c r="C173" s="248"/>
    </row>
    <row r="174" spans="3:3" x14ac:dyDescent="0.2">
      <c r="C174" s="248"/>
    </row>
    <row r="175" spans="3:3" x14ac:dyDescent="0.2">
      <c r="C175" s="248"/>
    </row>
    <row r="176" spans="3:3" x14ac:dyDescent="0.2">
      <c r="C176" s="248"/>
    </row>
    <row r="177" spans="3:3" x14ac:dyDescent="0.2">
      <c r="C177" s="248"/>
    </row>
    <row r="178" spans="3:3" x14ac:dyDescent="0.2">
      <c r="C178" s="248"/>
    </row>
    <row r="179" spans="3:3" x14ac:dyDescent="0.2">
      <c r="C179" s="248"/>
    </row>
    <row r="180" spans="3:3" x14ac:dyDescent="0.2">
      <c r="C180" s="248"/>
    </row>
    <row r="181" spans="3:3" x14ac:dyDescent="0.2">
      <c r="C181" s="248"/>
    </row>
    <row r="182" spans="3:3" x14ac:dyDescent="0.2">
      <c r="C182" s="248"/>
    </row>
    <row r="183" spans="3:3" x14ac:dyDescent="0.2">
      <c r="C183" s="248"/>
    </row>
  </sheetData>
  <phoneticPr fontId="5" type="noConversion"/>
  <pageMargins left="0.25" right="0.25" top="0.75" bottom="0.75" header="0.3" footer="0.3"/>
  <pageSetup paperSize="9" firstPageNumber="22" orientation="portrait" useFirstPageNumber="1" horizontalDpi="1200" verticalDpi="1200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5"/>
  <sheetViews>
    <sheetView tabSelected="1" topLeftCell="A217" workbookViewId="0">
      <selection activeCell="I325" sqref="I325"/>
    </sheetView>
  </sheetViews>
  <sheetFormatPr defaultRowHeight="15" x14ac:dyDescent="0.2"/>
  <cols>
    <col min="1" max="1" width="5.140625" style="6" customWidth="1"/>
    <col min="2" max="2" width="6.42578125" style="7" customWidth="1"/>
    <col min="3" max="3" width="6.28515625" style="8" customWidth="1"/>
    <col min="4" max="4" width="5.7109375" style="9" customWidth="1"/>
    <col min="5" max="5" width="48.42578125" style="26" customWidth="1"/>
    <col min="6" max="6" width="47.5703125" style="14" hidden="1" customWidth="1"/>
    <col min="7" max="7" width="12" style="10" customWidth="1"/>
    <col min="8" max="8" width="11" style="10" customWidth="1"/>
    <col min="9" max="9" width="11.140625" style="10" customWidth="1"/>
    <col min="10" max="10" width="10.85546875" style="10" bestFit="1" customWidth="1"/>
    <col min="11" max="11" width="9.5703125" style="10" bestFit="1" customWidth="1"/>
    <col min="12" max="12" width="12.85546875" style="10" bestFit="1" customWidth="1"/>
    <col min="13" max="16384" width="9.140625" style="10"/>
  </cols>
  <sheetData>
    <row r="1" spans="1:11" ht="18" x14ac:dyDescent="0.25">
      <c r="A1" s="474" t="s">
        <v>145</v>
      </c>
      <c r="B1" s="474"/>
      <c r="C1" s="474"/>
      <c r="D1" s="474"/>
      <c r="E1" s="474"/>
      <c r="F1" s="474"/>
      <c r="G1" s="474"/>
      <c r="H1" s="474"/>
      <c r="I1" s="474"/>
    </row>
    <row r="2" spans="1:11" ht="36" customHeight="1" x14ac:dyDescent="0.2">
      <c r="A2" s="475" t="s">
        <v>146</v>
      </c>
      <c r="B2" s="475"/>
      <c r="C2" s="475"/>
      <c r="D2" s="475"/>
      <c r="E2" s="475"/>
      <c r="F2" s="475"/>
      <c r="G2" s="475"/>
      <c r="H2" s="475"/>
      <c r="I2" s="475"/>
    </row>
    <row r="3" spans="1:11" x14ac:dyDescent="0.2">
      <c r="A3" s="81" t="s">
        <v>156</v>
      </c>
      <c r="B3" s="83"/>
      <c r="C3" s="84"/>
      <c r="D3" s="84"/>
      <c r="E3" s="85"/>
      <c r="F3" s="81"/>
      <c r="G3" s="81"/>
    </row>
    <row r="4" spans="1:11" ht="15.75" thickBot="1" x14ac:dyDescent="0.25">
      <c r="B4" s="11"/>
      <c r="C4" s="12"/>
      <c r="D4" s="12"/>
      <c r="E4" s="13"/>
      <c r="H4" s="476" t="s">
        <v>158</v>
      </c>
      <c r="I4" s="476"/>
    </row>
    <row r="5" spans="1:11" s="15" customFormat="1" ht="15.75" customHeight="1" thickBot="1" x14ac:dyDescent="0.25">
      <c r="A5" s="477" t="s">
        <v>153</v>
      </c>
      <c r="B5" s="485" t="s">
        <v>5</v>
      </c>
      <c r="C5" s="487" t="s">
        <v>285</v>
      </c>
      <c r="D5" s="488" t="s">
        <v>286</v>
      </c>
      <c r="E5" s="479" t="s">
        <v>431</v>
      </c>
      <c r="F5" s="481" t="s">
        <v>284</v>
      </c>
      <c r="G5" s="483" t="s">
        <v>159</v>
      </c>
      <c r="H5" s="490" t="s">
        <v>208</v>
      </c>
      <c r="I5" s="491"/>
    </row>
    <row r="6" spans="1:11" s="16" customFormat="1" ht="48" customHeight="1" thickBot="1" x14ac:dyDescent="0.25">
      <c r="A6" s="478"/>
      <c r="B6" s="486"/>
      <c r="C6" s="486"/>
      <c r="D6" s="489"/>
      <c r="E6" s="480"/>
      <c r="F6" s="482"/>
      <c r="G6" s="484"/>
      <c r="H6" s="145" t="s">
        <v>277</v>
      </c>
      <c r="I6" s="146" t="s">
        <v>278</v>
      </c>
    </row>
    <row r="7" spans="1:11" s="86" customFormat="1" ht="15.75" thickBot="1" x14ac:dyDescent="0.25">
      <c r="A7" s="124">
        <v>1</v>
      </c>
      <c r="B7" s="125">
        <v>2</v>
      </c>
      <c r="C7" s="125">
        <v>3</v>
      </c>
      <c r="D7" s="126">
        <v>4</v>
      </c>
      <c r="E7" s="127">
        <v>5</v>
      </c>
      <c r="F7" s="128"/>
      <c r="G7" s="127">
        <v>6</v>
      </c>
      <c r="H7" s="129">
        <v>7</v>
      </c>
      <c r="I7" s="130">
        <v>8</v>
      </c>
    </row>
    <row r="8" spans="1:11" s="136" customFormat="1" ht="36.75" thickBot="1" x14ac:dyDescent="0.25">
      <c r="A8" s="147">
        <v>2000</v>
      </c>
      <c r="B8" s="148" t="s">
        <v>287</v>
      </c>
      <c r="C8" s="149" t="s">
        <v>288</v>
      </c>
      <c r="D8" s="150" t="s">
        <v>288</v>
      </c>
      <c r="E8" s="151" t="s">
        <v>11</v>
      </c>
      <c r="F8" s="152"/>
      <c r="G8" s="378">
        <f>H8+I8</f>
        <v>259499.19999999998</v>
      </c>
      <c r="H8" s="378">
        <f>H9+H217+H226+H249+H266+H291+H306+H326+H334</f>
        <v>227570.3</v>
      </c>
      <c r="I8" s="378">
        <f>I9+I226+I249+I266+I291+I306+I326+I334</f>
        <v>31928.9</v>
      </c>
      <c r="J8" s="443"/>
    </row>
    <row r="9" spans="1:11" s="135" customFormat="1" ht="64.5" customHeight="1" x14ac:dyDescent="0.2">
      <c r="A9" s="137">
        <v>2100</v>
      </c>
      <c r="B9" s="54" t="s">
        <v>173</v>
      </c>
      <c r="C9" s="55">
        <v>0</v>
      </c>
      <c r="D9" s="94">
        <v>0</v>
      </c>
      <c r="E9" s="123" t="s">
        <v>12</v>
      </c>
      <c r="F9" s="138" t="s">
        <v>289</v>
      </c>
      <c r="G9" s="366">
        <f>G11+G52</f>
        <v>93859.9</v>
      </c>
      <c r="H9" s="366">
        <f>H11+H39+H52</f>
        <v>87690.9</v>
      </c>
      <c r="I9" s="366">
        <f>I11+I39+I52</f>
        <v>8400</v>
      </c>
      <c r="K9" s="441"/>
    </row>
    <row r="10" spans="1:11" ht="11.25" customHeight="1" x14ac:dyDescent="0.2">
      <c r="A10" s="105"/>
      <c r="B10" s="54"/>
      <c r="C10" s="55"/>
      <c r="D10" s="94"/>
      <c r="E10" s="99" t="s">
        <v>108</v>
      </c>
      <c r="F10" s="17"/>
      <c r="G10" s="120"/>
      <c r="H10" s="117"/>
      <c r="I10" s="106"/>
    </row>
    <row r="11" spans="1:11" s="19" customFormat="1" ht="48" x14ac:dyDescent="0.2">
      <c r="A11" s="107">
        <v>2110</v>
      </c>
      <c r="B11" s="54" t="s">
        <v>173</v>
      </c>
      <c r="C11" s="56">
        <v>1</v>
      </c>
      <c r="D11" s="95">
        <v>0</v>
      </c>
      <c r="E11" s="100" t="s">
        <v>6</v>
      </c>
      <c r="F11" s="18" t="s">
        <v>290</v>
      </c>
      <c r="G11" s="368">
        <f>I11+H11</f>
        <v>84209.9</v>
      </c>
      <c r="H11" s="366">
        <f>H13</f>
        <v>80809.899999999994</v>
      </c>
      <c r="I11" s="366">
        <f>I13</f>
        <v>3400</v>
      </c>
    </row>
    <row r="12" spans="1:11" s="19" customFormat="1" ht="10.5" customHeight="1" x14ac:dyDescent="0.2">
      <c r="A12" s="107"/>
      <c r="B12" s="54"/>
      <c r="C12" s="56"/>
      <c r="D12" s="95"/>
      <c r="E12" s="99" t="s">
        <v>109</v>
      </c>
      <c r="F12" s="18"/>
      <c r="G12" s="121"/>
      <c r="H12" s="118"/>
      <c r="I12" s="108"/>
    </row>
    <row r="13" spans="1:11" ht="24" x14ac:dyDescent="0.2">
      <c r="A13" s="107">
        <v>2111</v>
      </c>
      <c r="B13" s="57" t="s">
        <v>173</v>
      </c>
      <c r="C13" s="58">
        <v>1</v>
      </c>
      <c r="D13" s="96">
        <v>1</v>
      </c>
      <c r="E13" s="427" t="s">
        <v>9</v>
      </c>
      <c r="F13" s="20" t="s">
        <v>291</v>
      </c>
      <c r="G13" s="368">
        <f>I13+H13</f>
        <v>84209.9</v>
      </c>
      <c r="H13" s="366">
        <f>H15+H16+H17+H18+H19+H20+H21+H23+H24+H25+H26+H27+H28+H29+H30+H31+H32+H33+H22</f>
        <v>80809.899999999994</v>
      </c>
      <c r="I13" s="366">
        <f>I35+I37</f>
        <v>3400</v>
      </c>
    </row>
    <row r="14" spans="1:11" ht="36" x14ac:dyDescent="0.2">
      <c r="A14" s="107"/>
      <c r="B14" s="57"/>
      <c r="C14" s="58"/>
      <c r="D14" s="96"/>
      <c r="E14" s="99" t="s">
        <v>147</v>
      </c>
      <c r="F14" s="20"/>
      <c r="G14" s="368"/>
      <c r="H14" s="377"/>
      <c r="I14" s="424"/>
    </row>
    <row r="15" spans="1:11" x14ac:dyDescent="0.2">
      <c r="A15" s="107"/>
      <c r="B15" s="57"/>
      <c r="C15" s="58"/>
      <c r="D15" s="96"/>
      <c r="E15" s="461" t="s">
        <v>68</v>
      </c>
      <c r="F15" s="20"/>
      <c r="G15" s="375">
        <f>H15</f>
        <v>65528.7</v>
      </c>
      <c r="H15" s="377">
        <v>65528.7</v>
      </c>
      <c r="I15" s="109"/>
    </row>
    <row r="16" spans="1:11" x14ac:dyDescent="0.2">
      <c r="A16" s="107"/>
      <c r="B16" s="57"/>
      <c r="C16" s="58"/>
      <c r="D16" s="96"/>
      <c r="E16" s="457" t="s">
        <v>479</v>
      </c>
      <c r="F16" s="20"/>
      <c r="G16" s="375">
        <f t="shared" ref="G16:G79" si="0">H16</f>
        <v>1950</v>
      </c>
      <c r="H16" s="377">
        <v>1950</v>
      </c>
      <c r="I16" s="424"/>
    </row>
    <row r="17" spans="1:9" x14ac:dyDescent="0.2">
      <c r="A17" s="107"/>
      <c r="B17" s="57"/>
      <c r="C17" s="58"/>
      <c r="D17" s="96"/>
      <c r="E17" s="461" t="s">
        <v>69</v>
      </c>
      <c r="F17" s="20"/>
      <c r="G17" s="375">
        <f t="shared" si="0"/>
        <v>700</v>
      </c>
      <c r="H17" s="377">
        <v>700</v>
      </c>
      <c r="I17" s="424"/>
    </row>
    <row r="18" spans="1:9" x14ac:dyDescent="0.2">
      <c r="A18" s="107"/>
      <c r="B18" s="57"/>
      <c r="C18" s="58"/>
      <c r="D18" s="96"/>
      <c r="E18" s="461" t="s">
        <v>70</v>
      </c>
      <c r="F18" s="175" t="s">
        <v>196</v>
      </c>
      <c r="G18" s="375">
        <f t="shared" si="0"/>
        <v>984</v>
      </c>
      <c r="H18" s="377">
        <v>984</v>
      </c>
      <c r="I18" s="424"/>
    </row>
    <row r="19" spans="1:9" x14ac:dyDescent="0.2">
      <c r="A19" s="107"/>
      <c r="B19" s="57"/>
      <c r="C19" s="58"/>
      <c r="D19" s="96"/>
      <c r="E19" s="461" t="s">
        <v>76</v>
      </c>
      <c r="F19" s="175"/>
      <c r="G19" s="375">
        <f t="shared" si="0"/>
        <v>960</v>
      </c>
      <c r="H19" s="377">
        <v>960</v>
      </c>
      <c r="I19" s="424"/>
    </row>
    <row r="20" spans="1:9" x14ac:dyDescent="0.2">
      <c r="A20" s="107"/>
      <c r="B20" s="57"/>
      <c r="C20" s="58"/>
      <c r="D20" s="96"/>
      <c r="E20" s="461" t="s">
        <v>75</v>
      </c>
      <c r="F20" s="20"/>
      <c r="G20" s="375">
        <f t="shared" si="0"/>
        <v>100</v>
      </c>
      <c r="H20" s="377">
        <v>100</v>
      </c>
      <c r="I20" s="424"/>
    </row>
    <row r="21" spans="1:9" x14ac:dyDescent="0.2">
      <c r="A21" s="107"/>
      <c r="B21" s="57"/>
      <c r="C21" s="58"/>
      <c r="D21" s="96"/>
      <c r="E21" s="461" t="s">
        <v>78</v>
      </c>
      <c r="F21" s="20"/>
      <c r="G21" s="375">
        <f t="shared" si="0"/>
        <v>1600</v>
      </c>
      <c r="H21" s="377">
        <v>1600</v>
      </c>
      <c r="I21" s="424"/>
    </row>
    <row r="22" spans="1:9" x14ac:dyDescent="0.2">
      <c r="A22" s="107"/>
      <c r="B22" s="57"/>
      <c r="C22" s="58"/>
      <c r="D22" s="96"/>
      <c r="E22" s="461" t="s">
        <v>82</v>
      </c>
      <c r="F22" s="20"/>
      <c r="G22" s="375">
        <f t="shared" si="0"/>
        <v>220</v>
      </c>
      <c r="H22" s="119">
        <v>220</v>
      </c>
      <c r="I22" s="109"/>
    </row>
    <row r="23" spans="1:9" x14ac:dyDescent="0.2">
      <c r="A23" s="107"/>
      <c r="B23" s="57"/>
      <c r="C23" s="58"/>
      <c r="D23" s="96"/>
      <c r="E23" s="461" t="s">
        <v>84</v>
      </c>
      <c r="F23" s="20"/>
      <c r="G23" s="375">
        <f t="shared" si="0"/>
        <v>1385.2</v>
      </c>
      <c r="H23" s="377">
        <f>1299+86.2</f>
        <v>1385.2</v>
      </c>
      <c r="I23" s="424"/>
    </row>
    <row r="24" spans="1:9" ht="15.75" thickBot="1" x14ac:dyDescent="0.25">
      <c r="A24" s="107"/>
      <c r="B24" s="57"/>
      <c r="C24" s="58"/>
      <c r="D24" s="96"/>
      <c r="E24" s="458" t="s">
        <v>88</v>
      </c>
      <c r="F24" s="20"/>
      <c r="G24" s="375">
        <f t="shared" si="0"/>
        <v>0</v>
      </c>
      <c r="H24" s="377">
        <v>0</v>
      </c>
      <c r="I24" s="424"/>
    </row>
    <row r="25" spans="1:9" x14ac:dyDescent="0.2">
      <c r="A25" s="107"/>
      <c r="B25" s="57"/>
      <c r="C25" s="58"/>
      <c r="D25" s="96"/>
      <c r="E25" s="461" t="s">
        <v>89</v>
      </c>
      <c r="F25" s="20"/>
      <c r="G25" s="375">
        <f t="shared" si="0"/>
        <v>1196</v>
      </c>
      <c r="H25" s="377">
        <v>1196</v>
      </c>
      <c r="I25" s="424"/>
    </row>
    <row r="26" spans="1:9" x14ac:dyDescent="0.2">
      <c r="A26" s="107"/>
      <c r="B26" s="57"/>
      <c r="C26" s="58"/>
      <c r="D26" s="96"/>
      <c r="E26" s="461" t="s">
        <v>87</v>
      </c>
      <c r="F26" s="20"/>
      <c r="G26" s="375">
        <f t="shared" si="0"/>
        <v>300</v>
      </c>
      <c r="H26" s="377">
        <v>300</v>
      </c>
      <c r="I26" s="424"/>
    </row>
    <row r="27" spans="1:9" ht="24.75" thickBot="1" x14ac:dyDescent="0.25">
      <c r="A27" s="107"/>
      <c r="B27" s="57"/>
      <c r="C27" s="58"/>
      <c r="D27" s="96"/>
      <c r="E27" s="458" t="s">
        <v>91</v>
      </c>
      <c r="F27" s="20"/>
      <c r="G27" s="375">
        <f t="shared" si="0"/>
        <v>990</v>
      </c>
      <c r="H27" s="377">
        <v>990</v>
      </c>
      <c r="I27" s="424"/>
    </row>
    <row r="28" spans="1:9" x14ac:dyDescent="0.2">
      <c r="A28" s="107"/>
      <c r="B28" s="57"/>
      <c r="C28" s="58"/>
      <c r="D28" s="96"/>
      <c r="E28" s="461" t="s">
        <v>96</v>
      </c>
      <c r="F28" s="20"/>
      <c r="G28" s="375">
        <f t="shared" si="0"/>
        <v>990</v>
      </c>
      <c r="H28" s="377">
        <v>990</v>
      </c>
      <c r="I28" s="424"/>
    </row>
    <row r="29" spans="1:9" x14ac:dyDescent="0.2">
      <c r="A29" s="107"/>
      <c r="B29" s="57"/>
      <c r="C29" s="58"/>
      <c r="D29" s="96"/>
      <c r="E29" s="199" t="s">
        <v>98</v>
      </c>
      <c r="F29" s="20"/>
      <c r="G29" s="375">
        <f t="shared" si="0"/>
        <v>3200</v>
      </c>
      <c r="H29" s="377">
        <v>3200</v>
      </c>
      <c r="I29" s="424"/>
    </row>
    <row r="30" spans="1:9" x14ac:dyDescent="0.2">
      <c r="A30" s="107"/>
      <c r="B30" s="57"/>
      <c r="C30" s="58"/>
      <c r="D30" s="96"/>
      <c r="E30" s="199" t="s">
        <v>101</v>
      </c>
      <c r="F30" s="20"/>
      <c r="G30" s="375">
        <f t="shared" si="0"/>
        <v>300</v>
      </c>
      <c r="H30" s="377">
        <v>300</v>
      </c>
      <c r="I30" s="424"/>
    </row>
    <row r="31" spans="1:9" ht="15.75" thickBot="1" x14ac:dyDescent="0.25">
      <c r="A31" s="107"/>
      <c r="B31" s="57"/>
      <c r="C31" s="58"/>
      <c r="D31" s="96"/>
      <c r="E31" s="459" t="s">
        <v>102</v>
      </c>
      <c r="F31" s="20"/>
      <c r="G31" s="375">
        <f t="shared" si="0"/>
        <v>400</v>
      </c>
      <c r="H31" s="377">
        <v>400</v>
      </c>
      <c r="I31" s="424"/>
    </row>
    <row r="32" spans="1:9" ht="24" x14ac:dyDescent="0.2">
      <c r="A32" s="107"/>
      <c r="B32" s="57"/>
      <c r="C32" s="58"/>
      <c r="D32" s="96"/>
      <c r="E32" s="464" t="s">
        <v>472</v>
      </c>
      <c r="F32" s="20"/>
      <c r="G32" s="375"/>
      <c r="H32" s="377"/>
      <c r="I32" s="424"/>
    </row>
    <row r="33" spans="1:9" x14ac:dyDescent="0.2">
      <c r="A33" s="107"/>
      <c r="B33" s="57"/>
      <c r="C33" s="58"/>
      <c r="D33" s="96"/>
      <c r="E33" s="465" t="s">
        <v>473</v>
      </c>
      <c r="F33" s="20"/>
      <c r="G33" s="375">
        <f t="shared" si="0"/>
        <v>6</v>
      </c>
      <c r="H33" s="377">
        <v>6</v>
      </c>
      <c r="I33" s="424"/>
    </row>
    <row r="34" spans="1:9" x14ac:dyDescent="0.2">
      <c r="A34" s="107"/>
      <c r="B34" s="57"/>
      <c r="C34" s="58"/>
      <c r="D34" s="58"/>
      <c r="E34" s="199" t="s">
        <v>132</v>
      </c>
      <c r="F34" s="20"/>
      <c r="G34" s="375"/>
      <c r="H34" s="377"/>
      <c r="I34" s="424"/>
    </row>
    <row r="35" spans="1:9" x14ac:dyDescent="0.2">
      <c r="A35" s="107"/>
      <c r="B35" s="57"/>
      <c r="C35" s="58"/>
      <c r="D35" s="58"/>
      <c r="E35" s="199" t="s">
        <v>133</v>
      </c>
      <c r="F35" s="20"/>
      <c r="G35" s="375">
        <f>H35+I35</f>
        <v>2450</v>
      </c>
      <c r="H35" s="377"/>
      <c r="I35" s="428">
        <v>2450</v>
      </c>
    </row>
    <row r="36" spans="1:9" x14ac:dyDescent="0.2">
      <c r="A36" s="107"/>
      <c r="B36" s="57"/>
      <c r="C36" s="58"/>
      <c r="D36" s="96"/>
      <c r="E36" s="199" t="s">
        <v>128</v>
      </c>
      <c r="F36" s="20"/>
      <c r="G36" s="375"/>
      <c r="H36" s="119"/>
      <c r="I36" s="424"/>
    </row>
    <row r="37" spans="1:9" x14ac:dyDescent="0.2">
      <c r="A37" s="107"/>
      <c r="B37" s="57"/>
      <c r="C37" s="58"/>
      <c r="D37" s="96"/>
      <c r="E37" s="199" t="s">
        <v>129</v>
      </c>
      <c r="F37" s="20"/>
      <c r="G37" s="375">
        <f t="shared" ref="G37" si="1">H37+I37</f>
        <v>950</v>
      </c>
      <c r="H37" s="119"/>
      <c r="I37" s="424">
        <v>950</v>
      </c>
    </row>
    <row r="38" spans="1:9" x14ac:dyDescent="0.2">
      <c r="A38" s="107"/>
      <c r="B38" s="57"/>
      <c r="C38" s="58"/>
      <c r="D38" s="96"/>
      <c r="E38" s="199"/>
      <c r="F38" s="20"/>
      <c r="G38" s="375"/>
      <c r="H38" s="119"/>
      <c r="I38" s="454"/>
    </row>
    <row r="39" spans="1:9" x14ac:dyDescent="0.2">
      <c r="A39" s="107">
        <v>2130</v>
      </c>
      <c r="B39" s="54" t="s">
        <v>173</v>
      </c>
      <c r="C39" s="141" t="s">
        <v>67</v>
      </c>
      <c r="D39" s="142" t="s">
        <v>134</v>
      </c>
      <c r="E39" s="100" t="s">
        <v>302</v>
      </c>
      <c r="F39" s="22" t="s">
        <v>303</v>
      </c>
      <c r="G39" s="375">
        <f t="shared" si="0"/>
        <v>2231</v>
      </c>
      <c r="H39" s="377">
        <v>2231</v>
      </c>
      <c r="I39" s="119"/>
    </row>
    <row r="40" spans="1:9" s="19" customFormat="1" ht="10.5" customHeight="1" x14ac:dyDescent="0.2">
      <c r="A40" s="107"/>
      <c r="B40" s="54"/>
      <c r="C40" s="141"/>
      <c r="D40" s="142"/>
      <c r="E40" s="99" t="s">
        <v>109</v>
      </c>
      <c r="F40" s="18"/>
      <c r="G40" s="375"/>
      <c r="H40" s="118"/>
      <c r="I40" s="108"/>
    </row>
    <row r="41" spans="1:9" ht="24" x14ac:dyDescent="0.2">
      <c r="A41" s="107">
        <v>2131</v>
      </c>
      <c r="B41" s="57" t="s">
        <v>173</v>
      </c>
      <c r="C41" s="315" t="s">
        <v>67</v>
      </c>
      <c r="D41" s="316" t="s">
        <v>135</v>
      </c>
      <c r="E41" s="99" t="s">
        <v>304</v>
      </c>
      <c r="F41" s="20" t="s">
        <v>305</v>
      </c>
      <c r="G41" s="375"/>
      <c r="H41" s="119"/>
      <c r="I41" s="109"/>
    </row>
    <row r="42" spans="1:9" ht="14.25" customHeight="1" x14ac:dyDescent="0.2">
      <c r="A42" s="107">
        <v>2132</v>
      </c>
      <c r="B42" s="57" t="s">
        <v>173</v>
      </c>
      <c r="C42" s="315">
        <v>3</v>
      </c>
      <c r="D42" s="316">
        <v>2</v>
      </c>
      <c r="E42" s="99" t="s">
        <v>306</v>
      </c>
      <c r="F42" s="20" t="s">
        <v>307</v>
      </c>
      <c r="G42" s="375"/>
      <c r="H42" s="119"/>
      <c r="I42" s="109"/>
    </row>
    <row r="43" spans="1:9" x14ac:dyDescent="0.2">
      <c r="A43" s="107">
        <v>2133</v>
      </c>
      <c r="B43" s="57" t="s">
        <v>173</v>
      </c>
      <c r="C43" s="315">
        <v>3</v>
      </c>
      <c r="D43" s="316">
        <v>3</v>
      </c>
      <c r="E43" s="99" t="s">
        <v>308</v>
      </c>
      <c r="F43" s="20" t="s">
        <v>309</v>
      </c>
      <c r="G43" s="375">
        <f t="shared" si="0"/>
        <v>2231</v>
      </c>
      <c r="H43" s="377">
        <f>H45+H46+H47+H48+H49+H50</f>
        <v>2231</v>
      </c>
      <c r="I43" s="109"/>
    </row>
    <row r="44" spans="1:9" ht="36" x14ac:dyDescent="0.2">
      <c r="A44" s="107"/>
      <c r="B44" s="57"/>
      <c r="C44" s="58"/>
      <c r="D44" s="96"/>
      <c r="E44" s="99" t="s">
        <v>147</v>
      </c>
      <c r="F44" s="20"/>
      <c r="G44" s="375">
        <f t="shared" si="0"/>
        <v>0</v>
      </c>
      <c r="H44" s="119"/>
      <c r="I44" s="109"/>
    </row>
    <row r="45" spans="1:9" x14ac:dyDescent="0.2">
      <c r="A45" s="107"/>
      <c r="B45" s="57"/>
      <c r="C45" s="58"/>
      <c r="D45" s="96"/>
      <c r="E45" s="461" t="s">
        <v>70</v>
      </c>
      <c r="F45" s="20"/>
      <c r="G45" s="375">
        <f t="shared" si="0"/>
        <v>20</v>
      </c>
      <c r="H45" s="119">
        <v>20</v>
      </c>
      <c r="I45" s="109"/>
    </row>
    <row r="46" spans="1:9" x14ac:dyDescent="0.2">
      <c r="A46" s="107"/>
      <c r="B46" s="57"/>
      <c r="C46" s="58"/>
      <c r="D46" s="96"/>
      <c r="E46" s="461" t="s">
        <v>82</v>
      </c>
      <c r="F46" s="20"/>
      <c r="G46" s="375">
        <f t="shared" si="0"/>
        <v>588</v>
      </c>
      <c r="H46" s="377">
        <v>588</v>
      </c>
      <c r="I46" s="109"/>
    </row>
    <row r="47" spans="1:9" ht="15.75" thickBot="1" x14ac:dyDescent="0.25">
      <c r="A47" s="107"/>
      <c r="B47" s="57"/>
      <c r="C47" s="58"/>
      <c r="D47" s="96"/>
      <c r="E47" s="458" t="s">
        <v>88</v>
      </c>
      <c r="F47" s="20"/>
      <c r="G47" s="375">
        <f t="shared" si="0"/>
        <v>180</v>
      </c>
      <c r="H47" s="119">
        <v>180</v>
      </c>
      <c r="I47" s="109"/>
    </row>
    <row r="48" spans="1:9" x14ac:dyDescent="0.2">
      <c r="A48" s="107"/>
      <c r="B48" s="57"/>
      <c r="C48" s="58"/>
      <c r="D48" s="96"/>
      <c r="E48" s="461" t="s">
        <v>89</v>
      </c>
      <c r="F48" s="20"/>
      <c r="G48" s="375">
        <f t="shared" si="0"/>
        <v>738</v>
      </c>
      <c r="H48" s="119">
        <v>738</v>
      </c>
      <c r="I48" s="109"/>
    </row>
    <row r="49" spans="1:9" x14ac:dyDescent="0.2">
      <c r="A49" s="107"/>
      <c r="B49" s="57"/>
      <c r="C49" s="58"/>
      <c r="D49" s="96"/>
      <c r="E49" s="461" t="s">
        <v>96</v>
      </c>
      <c r="F49" s="20"/>
      <c r="G49" s="375">
        <f t="shared" si="0"/>
        <v>75</v>
      </c>
      <c r="H49" s="119">
        <v>75</v>
      </c>
      <c r="I49" s="109"/>
    </row>
    <row r="50" spans="1:9" ht="15.75" thickBot="1" x14ac:dyDescent="0.25">
      <c r="A50" s="107"/>
      <c r="B50" s="57"/>
      <c r="C50" s="58"/>
      <c r="D50" s="96"/>
      <c r="E50" s="459" t="s">
        <v>102</v>
      </c>
      <c r="F50" s="20"/>
      <c r="G50" s="375">
        <f t="shared" si="0"/>
        <v>630</v>
      </c>
      <c r="H50" s="119">
        <v>630</v>
      </c>
      <c r="I50" s="109"/>
    </row>
    <row r="51" spans="1:9" x14ac:dyDescent="0.2">
      <c r="A51" s="107"/>
      <c r="B51" s="57"/>
      <c r="C51" s="58"/>
      <c r="D51" s="96"/>
      <c r="E51" s="99"/>
      <c r="F51" s="20"/>
      <c r="G51" s="375"/>
      <c r="H51" s="119"/>
      <c r="I51" s="109"/>
    </row>
    <row r="52" spans="1:9" ht="28.5" x14ac:dyDescent="0.2">
      <c r="A52" s="107">
        <v>2160</v>
      </c>
      <c r="B52" s="54" t="s">
        <v>173</v>
      </c>
      <c r="C52" s="56">
        <v>6</v>
      </c>
      <c r="D52" s="95">
        <v>0</v>
      </c>
      <c r="E52" s="100" t="s">
        <v>318</v>
      </c>
      <c r="F52" s="18" t="s">
        <v>319</v>
      </c>
      <c r="G52" s="375">
        <f>H52+I52</f>
        <v>9650</v>
      </c>
      <c r="H52" s="377">
        <f>H56+H57+H58+H59+H60+H61+H62+H63+H64</f>
        <v>4650</v>
      </c>
      <c r="I52" s="377">
        <f>I66+I68</f>
        <v>5000</v>
      </c>
    </row>
    <row r="53" spans="1:9" s="19" customFormat="1" ht="10.5" customHeight="1" x14ac:dyDescent="0.2">
      <c r="A53" s="107"/>
      <c r="B53" s="54"/>
      <c r="C53" s="56"/>
      <c r="D53" s="95"/>
      <c r="E53" s="99" t="s">
        <v>109</v>
      </c>
      <c r="F53" s="18"/>
      <c r="G53" s="375"/>
      <c r="H53" s="118"/>
      <c r="I53" s="108"/>
    </row>
    <row r="54" spans="1:9" ht="24" x14ac:dyDescent="0.2">
      <c r="A54" s="107">
        <v>2161</v>
      </c>
      <c r="B54" s="57" t="s">
        <v>173</v>
      </c>
      <c r="C54" s="58">
        <v>6</v>
      </c>
      <c r="D54" s="96">
        <v>1</v>
      </c>
      <c r="E54" s="427" t="s">
        <v>320</v>
      </c>
      <c r="F54" s="20" t="s">
        <v>321</v>
      </c>
      <c r="G54" s="375">
        <f>H54+I54</f>
        <v>4650</v>
      </c>
      <c r="H54" s="377">
        <f>H56+H57+H58+H60+H61+H63+H64</f>
        <v>4650</v>
      </c>
      <c r="I54" s="109"/>
    </row>
    <row r="55" spans="1:9" ht="36" x14ac:dyDescent="0.2">
      <c r="A55" s="107"/>
      <c r="B55" s="57"/>
      <c r="C55" s="58"/>
      <c r="D55" s="96"/>
      <c r="E55" s="99" t="s">
        <v>147</v>
      </c>
      <c r="F55" s="20"/>
      <c r="G55" s="375"/>
      <c r="H55" s="119"/>
      <c r="I55" s="109"/>
    </row>
    <row r="56" spans="1:9" x14ac:dyDescent="0.2">
      <c r="A56" s="107"/>
      <c r="B56" s="57"/>
      <c r="C56" s="58"/>
      <c r="D56" s="96"/>
      <c r="E56" s="457" t="s">
        <v>479</v>
      </c>
      <c r="F56" s="20"/>
      <c r="G56" s="375">
        <f t="shared" si="0"/>
        <v>250</v>
      </c>
      <c r="H56" s="119">
        <v>250</v>
      </c>
      <c r="I56" s="109"/>
    </row>
    <row r="57" spans="1:9" x14ac:dyDescent="0.2">
      <c r="A57" s="107"/>
      <c r="B57" s="57"/>
      <c r="C57" s="58"/>
      <c r="D57" s="96"/>
      <c r="E57" s="461" t="s">
        <v>75</v>
      </c>
      <c r="F57" s="20"/>
      <c r="G57" s="375"/>
      <c r="H57" s="119"/>
      <c r="I57" s="109"/>
    </row>
    <row r="58" spans="1:9" ht="26.25" customHeight="1" thickBot="1" x14ac:dyDescent="0.25">
      <c r="A58" s="107"/>
      <c r="B58" s="57"/>
      <c r="C58" s="58"/>
      <c r="D58" s="96"/>
      <c r="E58" s="458" t="s">
        <v>88</v>
      </c>
      <c r="F58" s="20"/>
      <c r="G58" s="375">
        <f t="shared" si="0"/>
        <v>300</v>
      </c>
      <c r="H58" s="377">
        <v>300</v>
      </c>
      <c r="I58" s="109"/>
    </row>
    <row r="59" spans="1:9" ht="21" customHeight="1" x14ac:dyDescent="0.2">
      <c r="A59" s="107"/>
      <c r="B59" s="57"/>
      <c r="C59" s="58"/>
      <c r="D59" s="96"/>
      <c r="E59" s="199" t="s">
        <v>98</v>
      </c>
      <c r="F59" s="20"/>
      <c r="G59" s="375"/>
      <c r="H59" s="454"/>
      <c r="I59" s="109"/>
    </row>
    <row r="60" spans="1:9" x14ac:dyDescent="0.2">
      <c r="A60" s="107"/>
      <c r="B60" s="57"/>
      <c r="C60" s="58"/>
      <c r="D60" s="96"/>
      <c r="E60" s="461" t="s">
        <v>89</v>
      </c>
      <c r="F60" s="20"/>
      <c r="G60" s="375">
        <f t="shared" si="0"/>
        <v>2000</v>
      </c>
      <c r="H60" s="375">
        <v>2000</v>
      </c>
      <c r="I60" s="109"/>
    </row>
    <row r="61" spans="1:9" ht="15.75" thickBot="1" x14ac:dyDescent="0.25">
      <c r="A61" s="107"/>
      <c r="B61" s="57"/>
      <c r="C61" s="58"/>
      <c r="D61" s="96"/>
      <c r="E61" s="459" t="s">
        <v>102</v>
      </c>
      <c r="F61" s="20"/>
      <c r="G61" s="375">
        <f t="shared" si="0"/>
        <v>800</v>
      </c>
      <c r="H61" s="375">
        <v>800</v>
      </c>
      <c r="I61" s="109"/>
    </row>
    <row r="62" spans="1:9" ht="24" x14ac:dyDescent="0.2">
      <c r="A62" s="107"/>
      <c r="B62" s="57"/>
      <c r="C62" s="58"/>
      <c r="D62" s="96"/>
      <c r="E62" s="199" t="s">
        <v>104</v>
      </c>
      <c r="F62" s="20"/>
      <c r="G62" s="375"/>
      <c r="H62" s="375"/>
      <c r="I62" s="109"/>
    </row>
    <row r="63" spans="1:9" ht="24" x14ac:dyDescent="0.2">
      <c r="A63" s="107"/>
      <c r="B63" s="57"/>
      <c r="C63" s="58"/>
      <c r="D63" s="96"/>
      <c r="E63" s="464" t="s">
        <v>474</v>
      </c>
      <c r="F63" s="20"/>
      <c r="G63" s="375">
        <f t="shared" si="0"/>
        <v>950</v>
      </c>
      <c r="H63" s="375">
        <v>950</v>
      </c>
      <c r="I63" s="109"/>
    </row>
    <row r="64" spans="1:9" x14ac:dyDescent="0.2">
      <c r="A64" s="107"/>
      <c r="B64" s="57"/>
      <c r="C64" s="58"/>
      <c r="D64" s="96"/>
      <c r="E64" s="199" t="s">
        <v>238</v>
      </c>
      <c r="F64" s="20"/>
      <c r="G64" s="375">
        <f t="shared" si="0"/>
        <v>350</v>
      </c>
      <c r="H64" s="377">
        <v>350</v>
      </c>
      <c r="I64" s="109"/>
    </row>
    <row r="65" spans="1:11" ht="24" customHeight="1" x14ac:dyDescent="0.2">
      <c r="A65" s="107"/>
      <c r="B65" s="57"/>
      <c r="C65" s="58"/>
      <c r="D65" s="96"/>
      <c r="E65" s="199" t="s">
        <v>132</v>
      </c>
      <c r="F65" s="20"/>
      <c r="G65" s="375"/>
      <c r="H65" s="377"/>
      <c r="I65" s="375"/>
      <c r="K65" s="455"/>
    </row>
    <row r="66" spans="1:11" x14ac:dyDescent="0.2">
      <c r="A66" s="107"/>
      <c r="B66" s="57"/>
      <c r="C66" s="58"/>
      <c r="D66" s="96"/>
      <c r="E66" s="199" t="s">
        <v>133</v>
      </c>
      <c r="F66" s="20"/>
      <c r="G66" s="375">
        <f>I66</f>
        <v>5000</v>
      </c>
      <c r="H66" s="119"/>
      <c r="I66" s="122">
        <v>5000</v>
      </c>
    </row>
    <row r="67" spans="1:11" x14ac:dyDescent="0.2">
      <c r="A67" s="107"/>
      <c r="B67" s="57"/>
      <c r="C67" s="58"/>
      <c r="D67" s="96"/>
      <c r="E67" s="199" t="s">
        <v>128</v>
      </c>
      <c r="F67" s="20"/>
      <c r="G67" s="375"/>
      <c r="H67" s="119"/>
      <c r="I67" s="122"/>
    </row>
    <row r="68" spans="1:11" x14ac:dyDescent="0.2">
      <c r="A68" s="107"/>
      <c r="B68" s="57"/>
      <c r="C68" s="58"/>
      <c r="D68" s="96"/>
      <c r="E68" s="199" t="s">
        <v>129</v>
      </c>
      <c r="F68" s="20"/>
      <c r="G68" s="375"/>
      <c r="H68" s="119"/>
      <c r="I68" s="109"/>
    </row>
    <row r="69" spans="1:11" ht="36" hidden="1" customHeight="1" x14ac:dyDescent="0.2">
      <c r="A69" s="107"/>
      <c r="B69" s="57"/>
      <c r="C69" s="58"/>
      <c r="D69" s="96"/>
      <c r="E69" s="99" t="s">
        <v>147</v>
      </c>
      <c r="F69" s="20"/>
      <c r="G69" s="375">
        <f t="shared" si="0"/>
        <v>0</v>
      </c>
      <c r="H69" s="119"/>
      <c r="I69" s="109"/>
    </row>
    <row r="70" spans="1:11" ht="15" hidden="1" customHeight="1" x14ac:dyDescent="0.2">
      <c r="A70" s="107"/>
      <c r="B70" s="57"/>
      <c r="C70" s="58"/>
      <c r="D70" s="96"/>
      <c r="E70" s="99" t="s">
        <v>148</v>
      </c>
      <c r="F70" s="20"/>
      <c r="G70" s="375">
        <f t="shared" si="0"/>
        <v>0</v>
      </c>
      <c r="H70" s="119"/>
      <c r="I70" s="109"/>
    </row>
    <row r="71" spans="1:11" ht="15" hidden="1" customHeight="1" x14ac:dyDescent="0.2">
      <c r="A71" s="107"/>
      <c r="B71" s="57"/>
      <c r="C71" s="58"/>
      <c r="D71" s="96"/>
      <c r="E71" s="99" t="s">
        <v>148</v>
      </c>
      <c r="F71" s="20"/>
      <c r="G71" s="375">
        <f t="shared" si="0"/>
        <v>0</v>
      </c>
      <c r="H71" s="119"/>
      <c r="I71" s="109"/>
    </row>
    <row r="72" spans="1:11" ht="15" hidden="1" customHeight="1" x14ac:dyDescent="0.2">
      <c r="A72" s="107">
        <v>2120</v>
      </c>
      <c r="B72" s="54" t="s">
        <v>173</v>
      </c>
      <c r="C72" s="56">
        <v>2</v>
      </c>
      <c r="D72" s="95">
        <v>0</v>
      </c>
      <c r="E72" s="100" t="s">
        <v>297</v>
      </c>
      <c r="F72" s="21" t="s">
        <v>298</v>
      </c>
      <c r="G72" s="375">
        <f t="shared" si="0"/>
        <v>0</v>
      </c>
      <c r="H72" s="119"/>
      <c r="I72" s="109"/>
    </row>
    <row r="73" spans="1:11" s="19" customFormat="1" ht="10.5" hidden="1" customHeight="1" x14ac:dyDescent="0.2">
      <c r="A73" s="107"/>
      <c r="B73" s="54"/>
      <c r="C73" s="56"/>
      <c r="D73" s="95"/>
      <c r="E73" s="99" t="s">
        <v>109</v>
      </c>
      <c r="F73" s="18"/>
      <c r="G73" s="375">
        <f t="shared" si="0"/>
        <v>0</v>
      </c>
      <c r="H73" s="118"/>
      <c r="I73" s="108"/>
    </row>
    <row r="74" spans="1:11" ht="16.5" hidden="1" customHeight="1" x14ac:dyDescent="0.2">
      <c r="A74" s="107">
        <v>2121</v>
      </c>
      <c r="B74" s="57" t="s">
        <v>173</v>
      </c>
      <c r="C74" s="58">
        <v>2</v>
      </c>
      <c r="D74" s="96">
        <v>1</v>
      </c>
      <c r="E74" s="101" t="s">
        <v>10</v>
      </c>
      <c r="F74" s="20" t="s">
        <v>299</v>
      </c>
      <c r="G74" s="375">
        <f t="shared" si="0"/>
        <v>0</v>
      </c>
      <c r="H74" s="119"/>
      <c r="I74" s="109"/>
    </row>
    <row r="75" spans="1:11" ht="36" hidden="1" customHeight="1" x14ac:dyDescent="0.2">
      <c r="A75" s="107"/>
      <c r="B75" s="57"/>
      <c r="C75" s="58"/>
      <c r="D75" s="96"/>
      <c r="E75" s="99" t="s">
        <v>147</v>
      </c>
      <c r="F75" s="20"/>
      <c r="G75" s="375">
        <f t="shared" si="0"/>
        <v>0</v>
      </c>
      <c r="H75" s="119"/>
      <c r="I75" s="109"/>
    </row>
    <row r="76" spans="1:11" ht="15" hidden="1" customHeight="1" x14ac:dyDescent="0.2">
      <c r="A76" s="107"/>
      <c r="B76" s="57"/>
      <c r="C76" s="58"/>
      <c r="D76" s="96"/>
      <c r="E76" s="99" t="s">
        <v>148</v>
      </c>
      <c r="F76" s="20"/>
      <c r="G76" s="375">
        <f t="shared" si="0"/>
        <v>0</v>
      </c>
      <c r="H76" s="119"/>
      <c r="I76" s="109"/>
    </row>
    <row r="77" spans="1:11" ht="15" hidden="1" customHeight="1" x14ac:dyDescent="0.2">
      <c r="A77" s="107"/>
      <c r="B77" s="57"/>
      <c r="C77" s="58"/>
      <c r="D77" s="96"/>
      <c r="E77" s="99" t="s">
        <v>148</v>
      </c>
      <c r="F77" s="20"/>
      <c r="G77" s="375">
        <f t="shared" si="0"/>
        <v>0</v>
      </c>
      <c r="H77" s="119"/>
      <c r="I77" s="109"/>
    </row>
    <row r="78" spans="1:11" ht="28.5" hidden="1" customHeight="1" x14ac:dyDescent="0.2">
      <c r="A78" s="107">
        <v>2122</v>
      </c>
      <c r="B78" s="57" t="s">
        <v>173</v>
      </c>
      <c r="C78" s="58">
        <v>2</v>
      </c>
      <c r="D78" s="96">
        <v>2</v>
      </c>
      <c r="E78" s="99" t="s">
        <v>300</v>
      </c>
      <c r="F78" s="20" t="s">
        <v>301</v>
      </c>
      <c r="G78" s="375">
        <f t="shared" si="0"/>
        <v>0</v>
      </c>
      <c r="H78" s="119"/>
      <c r="I78" s="109"/>
    </row>
    <row r="79" spans="1:11" ht="36" hidden="1" customHeight="1" x14ac:dyDescent="0.2">
      <c r="A79" s="107"/>
      <c r="B79" s="57"/>
      <c r="C79" s="58"/>
      <c r="D79" s="96"/>
      <c r="E79" s="99" t="s">
        <v>147</v>
      </c>
      <c r="F79" s="20"/>
      <c r="G79" s="375">
        <f t="shared" si="0"/>
        <v>0</v>
      </c>
      <c r="H79" s="119"/>
      <c r="I79" s="109"/>
    </row>
    <row r="80" spans="1:11" ht="15" hidden="1" customHeight="1" x14ac:dyDescent="0.2">
      <c r="A80" s="107"/>
      <c r="B80" s="57"/>
      <c r="C80" s="58"/>
      <c r="D80" s="96"/>
      <c r="E80" s="99" t="s">
        <v>148</v>
      </c>
      <c r="F80" s="20"/>
      <c r="G80" s="375">
        <f t="shared" ref="G80:G143" si="2">H80</f>
        <v>0</v>
      </c>
      <c r="H80" s="119"/>
      <c r="I80" s="109"/>
    </row>
    <row r="81" spans="1:9" ht="15" hidden="1" customHeight="1" x14ac:dyDescent="0.2">
      <c r="A81" s="107"/>
      <c r="B81" s="57"/>
      <c r="C81" s="58"/>
      <c r="D81" s="96"/>
      <c r="E81" s="99" t="s">
        <v>148</v>
      </c>
      <c r="F81" s="20"/>
      <c r="G81" s="375">
        <f t="shared" si="2"/>
        <v>0</v>
      </c>
      <c r="H81" s="119"/>
      <c r="I81" s="109"/>
    </row>
    <row r="82" spans="1:9" ht="15" hidden="1" customHeight="1" x14ac:dyDescent="0.2">
      <c r="A82" s="107">
        <v>2130</v>
      </c>
      <c r="B82" s="54" t="s">
        <v>173</v>
      </c>
      <c r="C82" s="56">
        <v>3</v>
      </c>
      <c r="D82" s="95">
        <v>0</v>
      </c>
      <c r="E82" s="100" t="s">
        <v>302</v>
      </c>
      <c r="F82" s="22" t="s">
        <v>303</v>
      </c>
      <c r="G82" s="375">
        <f t="shared" si="2"/>
        <v>0</v>
      </c>
      <c r="H82" s="119"/>
      <c r="I82" s="109"/>
    </row>
    <row r="83" spans="1:9" s="19" customFormat="1" ht="10.5" hidden="1" customHeight="1" x14ac:dyDescent="0.2">
      <c r="A83" s="107"/>
      <c r="B83" s="54"/>
      <c r="C83" s="56"/>
      <c r="D83" s="95"/>
      <c r="E83" s="99" t="s">
        <v>109</v>
      </c>
      <c r="F83" s="18"/>
      <c r="G83" s="375">
        <f t="shared" si="2"/>
        <v>0</v>
      </c>
      <c r="H83" s="118"/>
      <c r="I83" s="108"/>
    </row>
    <row r="84" spans="1:9" ht="24" hidden="1" customHeight="1" x14ac:dyDescent="0.2">
      <c r="A84" s="107">
        <v>2131</v>
      </c>
      <c r="B84" s="57" t="s">
        <v>173</v>
      </c>
      <c r="C84" s="58">
        <v>3</v>
      </c>
      <c r="D84" s="96">
        <v>1</v>
      </c>
      <c r="E84" s="99" t="s">
        <v>304</v>
      </c>
      <c r="F84" s="20" t="s">
        <v>305</v>
      </c>
      <c r="G84" s="375">
        <f t="shared" si="2"/>
        <v>0</v>
      </c>
      <c r="H84" s="119"/>
      <c r="I84" s="109"/>
    </row>
    <row r="85" spans="1:9" ht="36" hidden="1" customHeight="1" x14ac:dyDescent="0.2">
      <c r="A85" s="107"/>
      <c r="B85" s="57"/>
      <c r="C85" s="58"/>
      <c r="D85" s="96"/>
      <c r="E85" s="99" t="s">
        <v>147</v>
      </c>
      <c r="F85" s="20"/>
      <c r="G85" s="375">
        <f t="shared" si="2"/>
        <v>0</v>
      </c>
      <c r="H85" s="119"/>
      <c r="I85" s="109"/>
    </row>
    <row r="86" spans="1:9" ht="15" hidden="1" customHeight="1" x14ac:dyDescent="0.2">
      <c r="A86" s="107"/>
      <c r="B86" s="57"/>
      <c r="C86" s="58"/>
      <c r="D86" s="96"/>
      <c r="E86" s="99" t="s">
        <v>148</v>
      </c>
      <c r="F86" s="20"/>
      <c r="G86" s="375">
        <f t="shared" si="2"/>
        <v>0</v>
      </c>
      <c r="H86" s="119"/>
      <c r="I86" s="109"/>
    </row>
    <row r="87" spans="1:9" ht="15" hidden="1" customHeight="1" x14ac:dyDescent="0.2">
      <c r="A87" s="107"/>
      <c r="B87" s="57"/>
      <c r="C87" s="58"/>
      <c r="D87" s="96"/>
      <c r="E87" s="99" t="s">
        <v>148</v>
      </c>
      <c r="F87" s="20"/>
      <c r="G87" s="375">
        <f t="shared" si="2"/>
        <v>0</v>
      </c>
      <c r="H87" s="119"/>
      <c r="I87" s="109"/>
    </row>
    <row r="88" spans="1:9" ht="14.25" hidden="1" customHeight="1" x14ac:dyDescent="0.2">
      <c r="A88" s="107">
        <v>2132</v>
      </c>
      <c r="B88" s="57" t="s">
        <v>173</v>
      </c>
      <c r="C88" s="58">
        <v>3</v>
      </c>
      <c r="D88" s="96">
        <v>2</v>
      </c>
      <c r="E88" s="99" t="s">
        <v>306</v>
      </c>
      <c r="F88" s="20" t="s">
        <v>307</v>
      </c>
      <c r="G88" s="375">
        <f t="shared" si="2"/>
        <v>0</v>
      </c>
      <c r="H88" s="119"/>
      <c r="I88" s="109"/>
    </row>
    <row r="89" spans="1:9" ht="36" hidden="1" customHeight="1" x14ac:dyDescent="0.2">
      <c r="A89" s="107"/>
      <c r="B89" s="57"/>
      <c r="C89" s="58"/>
      <c r="D89" s="96"/>
      <c r="E89" s="99" t="s">
        <v>147</v>
      </c>
      <c r="F89" s="20"/>
      <c r="G89" s="375">
        <f t="shared" si="2"/>
        <v>0</v>
      </c>
      <c r="H89" s="119"/>
      <c r="I89" s="109"/>
    </row>
    <row r="90" spans="1:9" ht="15" hidden="1" customHeight="1" x14ac:dyDescent="0.2">
      <c r="A90" s="107"/>
      <c r="B90" s="57"/>
      <c r="C90" s="58"/>
      <c r="D90" s="96"/>
      <c r="E90" s="99" t="s">
        <v>148</v>
      </c>
      <c r="F90" s="20"/>
      <c r="G90" s="375">
        <f t="shared" si="2"/>
        <v>0</v>
      </c>
      <c r="H90" s="119"/>
      <c r="I90" s="109"/>
    </row>
    <row r="91" spans="1:9" ht="15" hidden="1" customHeight="1" x14ac:dyDescent="0.2">
      <c r="A91" s="107"/>
      <c r="B91" s="57"/>
      <c r="C91" s="58"/>
      <c r="D91" s="96"/>
      <c r="E91" s="99" t="s">
        <v>148</v>
      </c>
      <c r="F91" s="20"/>
      <c r="G91" s="375">
        <f t="shared" si="2"/>
        <v>0</v>
      </c>
      <c r="H91" s="119"/>
      <c r="I91" s="109"/>
    </row>
    <row r="92" spans="1:9" ht="15" hidden="1" customHeight="1" x14ac:dyDescent="0.2">
      <c r="A92" s="107">
        <v>2133</v>
      </c>
      <c r="B92" s="57" t="s">
        <v>173</v>
      </c>
      <c r="C92" s="58">
        <v>3</v>
      </c>
      <c r="D92" s="96">
        <v>3</v>
      </c>
      <c r="E92" s="99" t="s">
        <v>308</v>
      </c>
      <c r="F92" s="20" t="s">
        <v>309</v>
      </c>
      <c r="G92" s="375">
        <f t="shared" si="2"/>
        <v>0</v>
      </c>
      <c r="H92" s="119"/>
      <c r="I92" s="109"/>
    </row>
    <row r="93" spans="1:9" ht="36" hidden="1" customHeight="1" x14ac:dyDescent="0.2">
      <c r="A93" s="107"/>
      <c r="B93" s="57"/>
      <c r="C93" s="58"/>
      <c r="D93" s="96"/>
      <c r="E93" s="99" t="s">
        <v>147</v>
      </c>
      <c r="F93" s="20"/>
      <c r="G93" s="375">
        <f t="shared" si="2"/>
        <v>0</v>
      </c>
      <c r="H93" s="119"/>
      <c r="I93" s="109"/>
    </row>
    <row r="94" spans="1:9" ht="15" hidden="1" customHeight="1" x14ac:dyDescent="0.2">
      <c r="A94" s="107"/>
      <c r="B94" s="57"/>
      <c r="C94" s="58"/>
      <c r="D94" s="96"/>
      <c r="E94" s="99" t="s">
        <v>148</v>
      </c>
      <c r="F94" s="20"/>
      <c r="G94" s="375">
        <f t="shared" si="2"/>
        <v>0</v>
      </c>
      <c r="H94" s="119"/>
      <c r="I94" s="109"/>
    </row>
    <row r="95" spans="1:9" ht="15" hidden="1" customHeight="1" x14ac:dyDescent="0.2">
      <c r="A95" s="107"/>
      <c r="B95" s="57"/>
      <c r="C95" s="58"/>
      <c r="D95" s="96"/>
      <c r="E95" s="99" t="s">
        <v>148</v>
      </c>
      <c r="F95" s="20"/>
      <c r="G95" s="375">
        <f t="shared" si="2"/>
        <v>0</v>
      </c>
      <c r="H95" s="119"/>
      <c r="I95" s="109"/>
    </row>
    <row r="96" spans="1:9" ht="12.75" hidden="1" customHeight="1" x14ac:dyDescent="0.2">
      <c r="A96" s="107">
        <v>2140</v>
      </c>
      <c r="B96" s="54" t="s">
        <v>173</v>
      </c>
      <c r="C96" s="56">
        <v>4</v>
      </c>
      <c r="D96" s="95">
        <v>0</v>
      </c>
      <c r="E96" s="100" t="s">
        <v>310</v>
      </c>
      <c r="F96" s="18" t="s">
        <v>311</v>
      </c>
      <c r="G96" s="375">
        <f t="shared" si="2"/>
        <v>0</v>
      </c>
      <c r="H96" s="119"/>
      <c r="I96" s="109"/>
    </row>
    <row r="97" spans="1:9" s="19" customFormat="1" ht="10.5" hidden="1" customHeight="1" x14ac:dyDescent="0.2">
      <c r="A97" s="107"/>
      <c r="B97" s="54"/>
      <c r="C97" s="56"/>
      <c r="D97" s="95"/>
      <c r="E97" s="99" t="s">
        <v>109</v>
      </c>
      <c r="F97" s="18"/>
      <c r="G97" s="375">
        <f t="shared" si="2"/>
        <v>0</v>
      </c>
      <c r="H97" s="118"/>
      <c r="I97" s="108"/>
    </row>
    <row r="98" spans="1:9" ht="15" hidden="1" customHeight="1" x14ac:dyDescent="0.2">
      <c r="A98" s="107">
        <v>2141</v>
      </c>
      <c r="B98" s="57" t="s">
        <v>173</v>
      </c>
      <c r="C98" s="58">
        <v>4</v>
      </c>
      <c r="D98" s="96">
        <v>1</v>
      </c>
      <c r="E98" s="99" t="s">
        <v>312</v>
      </c>
      <c r="F98" s="23" t="s">
        <v>313</v>
      </c>
      <c r="G98" s="375">
        <f t="shared" si="2"/>
        <v>0</v>
      </c>
      <c r="H98" s="119"/>
      <c r="I98" s="109"/>
    </row>
    <row r="99" spans="1:9" ht="36" hidden="1" customHeight="1" x14ac:dyDescent="0.2">
      <c r="A99" s="107"/>
      <c r="B99" s="57"/>
      <c r="C99" s="58"/>
      <c r="D99" s="96"/>
      <c r="E99" s="99" t="s">
        <v>147</v>
      </c>
      <c r="F99" s="20"/>
      <c r="G99" s="375">
        <f t="shared" si="2"/>
        <v>0</v>
      </c>
      <c r="H99" s="119"/>
      <c r="I99" s="109"/>
    </row>
    <row r="100" spans="1:9" ht="15" hidden="1" customHeight="1" x14ac:dyDescent="0.2">
      <c r="A100" s="107"/>
      <c r="B100" s="57"/>
      <c r="C100" s="58"/>
      <c r="D100" s="96"/>
      <c r="E100" s="99" t="s">
        <v>148</v>
      </c>
      <c r="F100" s="20"/>
      <c r="G100" s="375">
        <f t="shared" si="2"/>
        <v>0</v>
      </c>
      <c r="H100" s="119"/>
      <c r="I100" s="109"/>
    </row>
    <row r="101" spans="1:9" ht="15" hidden="1" customHeight="1" x14ac:dyDescent="0.2">
      <c r="A101" s="107"/>
      <c r="B101" s="57"/>
      <c r="C101" s="58"/>
      <c r="D101" s="96"/>
      <c r="E101" s="99" t="s">
        <v>148</v>
      </c>
      <c r="F101" s="20"/>
      <c r="G101" s="375">
        <f t="shared" si="2"/>
        <v>0</v>
      </c>
      <c r="H101" s="119"/>
      <c r="I101" s="109"/>
    </row>
    <row r="102" spans="1:9" ht="36" hidden="1" customHeight="1" x14ac:dyDescent="0.2">
      <c r="A102" s="107">
        <v>2150</v>
      </c>
      <c r="B102" s="54" t="s">
        <v>173</v>
      </c>
      <c r="C102" s="56">
        <v>5</v>
      </c>
      <c r="D102" s="95">
        <v>0</v>
      </c>
      <c r="E102" s="100" t="s">
        <v>314</v>
      </c>
      <c r="F102" s="18" t="s">
        <v>315</v>
      </c>
      <c r="G102" s="375">
        <f t="shared" si="2"/>
        <v>0</v>
      </c>
      <c r="H102" s="119"/>
      <c r="I102" s="109"/>
    </row>
    <row r="103" spans="1:9" s="19" customFormat="1" ht="10.5" hidden="1" customHeight="1" x14ac:dyDescent="0.2">
      <c r="A103" s="107"/>
      <c r="B103" s="54"/>
      <c r="C103" s="56"/>
      <c r="D103" s="95"/>
      <c r="E103" s="99" t="s">
        <v>109</v>
      </c>
      <c r="F103" s="18"/>
      <c r="G103" s="375">
        <f t="shared" si="2"/>
        <v>0</v>
      </c>
      <c r="H103" s="118"/>
      <c r="I103" s="108"/>
    </row>
    <row r="104" spans="1:9" ht="24" hidden="1" customHeight="1" x14ac:dyDescent="0.2">
      <c r="A104" s="107">
        <v>2151</v>
      </c>
      <c r="B104" s="57" t="s">
        <v>173</v>
      </c>
      <c r="C104" s="58">
        <v>5</v>
      </c>
      <c r="D104" s="96">
        <v>1</v>
      </c>
      <c r="E104" s="99" t="s">
        <v>316</v>
      </c>
      <c r="F104" s="23" t="s">
        <v>317</v>
      </c>
      <c r="G104" s="375">
        <f t="shared" si="2"/>
        <v>0</v>
      </c>
      <c r="H104" s="119"/>
      <c r="I104" s="109"/>
    </row>
    <row r="105" spans="1:9" ht="36" hidden="1" customHeight="1" x14ac:dyDescent="0.2">
      <c r="A105" s="107"/>
      <c r="B105" s="57"/>
      <c r="C105" s="58"/>
      <c r="D105" s="96"/>
      <c r="E105" s="99" t="s">
        <v>147</v>
      </c>
      <c r="F105" s="20"/>
      <c r="G105" s="375">
        <f t="shared" si="2"/>
        <v>0</v>
      </c>
      <c r="H105" s="119"/>
      <c r="I105" s="109"/>
    </row>
    <row r="106" spans="1:9" ht="15" hidden="1" customHeight="1" x14ac:dyDescent="0.2">
      <c r="A106" s="107"/>
      <c r="B106" s="57"/>
      <c r="C106" s="58"/>
      <c r="D106" s="96"/>
      <c r="E106" s="99" t="s">
        <v>148</v>
      </c>
      <c r="F106" s="20"/>
      <c r="G106" s="375">
        <f t="shared" si="2"/>
        <v>0</v>
      </c>
      <c r="H106" s="119"/>
      <c r="I106" s="109"/>
    </row>
    <row r="107" spans="1:9" ht="15" hidden="1" customHeight="1" x14ac:dyDescent="0.2">
      <c r="A107" s="107"/>
      <c r="B107" s="57"/>
      <c r="C107" s="58"/>
      <c r="D107" s="96"/>
      <c r="E107" s="99" t="s">
        <v>148</v>
      </c>
      <c r="F107" s="20"/>
      <c r="G107" s="375">
        <f t="shared" si="2"/>
        <v>0</v>
      </c>
      <c r="H107" s="119"/>
      <c r="I107" s="109"/>
    </row>
    <row r="108" spans="1:9" ht="28.5" hidden="1" customHeight="1" x14ac:dyDescent="0.2">
      <c r="A108" s="107">
        <v>2160</v>
      </c>
      <c r="B108" s="54" t="s">
        <v>173</v>
      </c>
      <c r="C108" s="56">
        <v>6</v>
      </c>
      <c r="D108" s="95">
        <v>0</v>
      </c>
      <c r="E108" s="100" t="s">
        <v>318</v>
      </c>
      <c r="F108" s="18" t="s">
        <v>319</v>
      </c>
      <c r="G108" s="375">
        <f t="shared" si="2"/>
        <v>0</v>
      </c>
      <c r="H108" s="119"/>
      <c r="I108" s="109"/>
    </row>
    <row r="109" spans="1:9" s="19" customFormat="1" ht="10.5" hidden="1" customHeight="1" x14ac:dyDescent="0.2">
      <c r="A109" s="107"/>
      <c r="B109" s="54"/>
      <c r="C109" s="56"/>
      <c r="D109" s="95"/>
      <c r="E109" s="99" t="s">
        <v>109</v>
      </c>
      <c r="F109" s="18"/>
      <c r="G109" s="375">
        <f t="shared" si="2"/>
        <v>0</v>
      </c>
      <c r="H109" s="118"/>
      <c r="I109" s="108"/>
    </row>
    <row r="110" spans="1:9" ht="24" hidden="1" customHeight="1" x14ac:dyDescent="0.2">
      <c r="A110" s="107">
        <v>2161</v>
      </c>
      <c r="B110" s="57" t="s">
        <v>173</v>
      </c>
      <c r="C110" s="58">
        <v>6</v>
      </c>
      <c r="D110" s="96">
        <v>1</v>
      </c>
      <c r="E110" s="99" t="s">
        <v>320</v>
      </c>
      <c r="F110" s="20" t="s">
        <v>321</v>
      </c>
      <c r="G110" s="375">
        <f t="shared" si="2"/>
        <v>0</v>
      </c>
      <c r="H110" s="119"/>
      <c r="I110" s="109"/>
    </row>
    <row r="111" spans="1:9" ht="36" hidden="1" customHeight="1" x14ac:dyDescent="0.2">
      <c r="A111" s="107"/>
      <c r="B111" s="57"/>
      <c r="C111" s="58"/>
      <c r="D111" s="96"/>
      <c r="E111" s="99" t="s">
        <v>147</v>
      </c>
      <c r="F111" s="20"/>
      <c r="G111" s="375">
        <f t="shared" si="2"/>
        <v>0</v>
      </c>
      <c r="H111" s="119"/>
      <c r="I111" s="109"/>
    </row>
    <row r="112" spans="1:9" ht="15" hidden="1" customHeight="1" x14ac:dyDescent="0.2">
      <c r="A112" s="107"/>
      <c r="B112" s="57"/>
      <c r="C112" s="58"/>
      <c r="D112" s="96"/>
      <c r="E112" s="99" t="s">
        <v>148</v>
      </c>
      <c r="F112" s="20"/>
      <c r="G112" s="375">
        <f t="shared" si="2"/>
        <v>0</v>
      </c>
      <c r="H112" s="119"/>
      <c r="I112" s="109"/>
    </row>
    <row r="113" spans="1:9" ht="15" hidden="1" customHeight="1" x14ac:dyDescent="0.2">
      <c r="A113" s="107"/>
      <c r="B113" s="57"/>
      <c r="C113" s="58"/>
      <c r="D113" s="96"/>
      <c r="E113" s="99" t="s">
        <v>148</v>
      </c>
      <c r="F113" s="20"/>
      <c r="G113" s="375">
        <f t="shared" si="2"/>
        <v>0</v>
      </c>
      <c r="H113" s="119"/>
      <c r="I113" s="109"/>
    </row>
    <row r="114" spans="1:9" ht="15" hidden="1" customHeight="1" x14ac:dyDescent="0.2">
      <c r="A114" s="107">
        <v>2170</v>
      </c>
      <c r="B114" s="54" t="s">
        <v>173</v>
      </c>
      <c r="C114" s="56">
        <v>7</v>
      </c>
      <c r="D114" s="95">
        <v>0</v>
      </c>
      <c r="E114" s="100" t="s">
        <v>201</v>
      </c>
      <c r="F114" s="20"/>
      <c r="G114" s="375">
        <f t="shared" si="2"/>
        <v>0</v>
      </c>
      <c r="H114" s="119"/>
      <c r="I114" s="109"/>
    </row>
    <row r="115" spans="1:9" s="19" customFormat="1" ht="10.5" hidden="1" customHeight="1" x14ac:dyDescent="0.2">
      <c r="A115" s="107"/>
      <c r="B115" s="54"/>
      <c r="C115" s="56"/>
      <c r="D115" s="95"/>
      <c r="E115" s="99" t="s">
        <v>109</v>
      </c>
      <c r="F115" s="18"/>
      <c r="G115" s="375">
        <f t="shared" si="2"/>
        <v>0</v>
      </c>
      <c r="H115" s="118"/>
      <c r="I115" s="108"/>
    </row>
    <row r="116" spans="1:9" ht="15" hidden="1" customHeight="1" x14ac:dyDescent="0.2">
      <c r="A116" s="107">
        <v>2171</v>
      </c>
      <c r="B116" s="57" t="s">
        <v>173</v>
      </c>
      <c r="C116" s="58">
        <v>7</v>
      </c>
      <c r="D116" s="96">
        <v>1</v>
      </c>
      <c r="E116" s="99" t="s">
        <v>201</v>
      </c>
      <c r="F116" s="20"/>
      <c r="G116" s="375">
        <f t="shared" si="2"/>
        <v>0</v>
      </c>
      <c r="H116" s="119"/>
      <c r="I116" s="109"/>
    </row>
    <row r="117" spans="1:9" ht="36" hidden="1" customHeight="1" x14ac:dyDescent="0.2">
      <c r="A117" s="107"/>
      <c r="B117" s="57"/>
      <c r="C117" s="58"/>
      <c r="D117" s="96"/>
      <c r="E117" s="99" t="s">
        <v>147</v>
      </c>
      <c r="F117" s="20"/>
      <c r="G117" s="375">
        <f t="shared" si="2"/>
        <v>0</v>
      </c>
      <c r="H117" s="119"/>
      <c r="I117" s="109"/>
    </row>
    <row r="118" spans="1:9" ht="15" hidden="1" customHeight="1" x14ac:dyDescent="0.2">
      <c r="A118" s="107"/>
      <c r="B118" s="57"/>
      <c r="C118" s="58"/>
      <c r="D118" s="96"/>
      <c r="E118" s="99" t="s">
        <v>148</v>
      </c>
      <c r="F118" s="20"/>
      <c r="G118" s="375">
        <f t="shared" si="2"/>
        <v>0</v>
      </c>
      <c r="H118" s="119"/>
      <c r="I118" s="109"/>
    </row>
    <row r="119" spans="1:9" ht="15" hidden="1" customHeight="1" x14ac:dyDescent="0.2">
      <c r="A119" s="107"/>
      <c r="B119" s="57"/>
      <c r="C119" s="58"/>
      <c r="D119" s="96"/>
      <c r="E119" s="99" t="s">
        <v>148</v>
      </c>
      <c r="F119" s="20"/>
      <c r="G119" s="375">
        <f t="shared" si="2"/>
        <v>0</v>
      </c>
      <c r="H119" s="119"/>
      <c r="I119" s="109"/>
    </row>
    <row r="120" spans="1:9" ht="29.25" hidden="1" customHeight="1" x14ac:dyDescent="0.2">
      <c r="A120" s="107">
        <v>2180</v>
      </c>
      <c r="B120" s="54" t="s">
        <v>173</v>
      </c>
      <c r="C120" s="56">
        <v>8</v>
      </c>
      <c r="D120" s="95">
        <v>0</v>
      </c>
      <c r="E120" s="100" t="s">
        <v>322</v>
      </c>
      <c r="F120" s="18" t="s">
        <v>323</v>
      </c>
      <c r="G120" s="375">
        <f t="shared" si="2"/>
        <v>0</v>
      </c>
      <c r="H120" s="119"/>
      <c r="I120" s="109"/>
    </row>
    <row r="121" spans="1:9" s="19" customFormat="1" ht="10.5" hidden="1" customHeight="1" x14ac:dyDescent="0.2">
      <c r="A121" s="107"/>
      <c r="B121" s="54"/>
      <c r="C121" s="56"/>
      <c r="D121" s="95"/>
      <c r="E121" s="99" t="s">
        <v>109</v>
      </c>
      <c r="F121" s="18"/>
      <c r="G121" s="375">
        <f t="shared" si="2"/>
        <v>0</v>
      </c>
      <c r="H121" s="118"/>
      <c r="I121" s="108"/>
    </row>
    <row r="122" spans="1:9" ht="28.5" hidden="1" customHeight="1" x14ac:dyDescent="0.2">
      <c r="A122" s="107">
        <v>2181</v>
      </c>
      <c r="B122" s="57" t="s">
        <v>173</v>
      </c>
      <c r="C122" s="58">
        <v>8</v>
      </c>
      <c r="D122" s="96">
        <v>1</v>
      </c>
      <c r="E122" s="99" t="s">
        <v>322</v>
      </c>
      <c r="F122" s="23" t="s">
        <v>324</v>
      </c>
      <c r="G122" s="375">
        <f t="shared" si="2"/>
        <v>0</v>
      </c>
      <c r="H122" s="119"/>
      <c r="I122" s="109"/>
    </row>
    <row r="123" spans="1:9" ht="15" hidden="1" customHeight="1" x14ac:dyDescent="0.2">
      <c r="A123" s="107"/>
      <c r="B123" s="57"/>
      <c r="C123" s="58"/>
      <c r="D123" s="96"/>
      <c r="E123" s="161" t="s">
        <v>109</v>
      </c>
      <c r="F123" s="23"/>
      <c r="G123" s="375">
        <f t="shared" si="2"/>
        <v>0</v>
      </c>
      <c r="H123" s="119"/>
      <c r="I123" s="109"/>
    </row>
    <row r="124" spans="1:9" ht="15" hidden="1" customHeight="1" x14ac:dyDescent="0.2">
      <c r="A124" s="107">
        <v>2182</v>
      </c>
      <c r="B124" s="57" t="s">
        <v>173</v>
      </c>
      <c r="C124" s="58">
        <v>8</v>
      </c>
      <c r="D124" s="96">
        <v>1</v>
      </c>
      <c r="E124" s="161" t="s">
        <v>113</v>
      </c>
      <c r="F124" s="23"/>
      <c r="G124" s="375">
        <f t="shared" si="2"/>
        <v>0</v>
      </c>
      <c r="H124" s="119"/>
      <c r="I124" s="109"/>
    </row>
    <row r="125" spans="1:9" ht="15" hidden="1" customHeight="1" x14ac:dyDescent="0.2">
      <c r="A125" s="107">
        <v>2183</v>
      </c>
      <c r="B125" s="57" t="s">
        <v>173</v>
      </c>
      <c r="C125" s="58">
        <v>8</v>
      </c>
      <c r="D125" s="96">
        <v>1</v>
      </c>
      <c r="E125" s="161" t="s">
        <v>114</v>
      </c>
      <c r="F125" s="23"/>
      <c r="G125" s="375">
        <f t="shared" si="2"/>
        <v>0</v>
      </c>
      <c r="H125" s="119"/>
      <c r="I125" s="109"/>
    </row>
    <row r="126" spans="1:9" ht="24" hidden="1" customHeight="1" x14ac:dyDescent="0.2">
      <c r="A126" s="107">
        <v>2184</v>
      </c>
      <c r="B126" s="57" t="s">
        <v>173</v>
      </c>
      <c r="C126" s="58">
        <v>8</v>
      </c>
      <c r="D126" s="96">
        <v>1</v>
      </c>
      <c r="E126" s="161" t="s">
        <v>115</v>
      </c>
      <c r="F126" s="23"/>
      <c r="G126" s="375">
        <f t="shared" si="2"/>
        <v>0</v>
      </c>
      <c r="H126" s="119"/>
      <c r="I126" s="109"/>
    </row>
    <row r="127" spans="1:9" ht="36" hidden="1" customHeight="1" x14ac:dyDescent="0.2">
      <c r="A127" s="107"/>
      <c r="B127" s="57"/>
      <c r="C127" s="58"/>
      <c r="D127" s="96"/>
      <c r="E127" s="99" t="s">
        <v>147</v>
      </c>
      <c r="F127" s="20"/>
      <c r="G127" s="375">
        <f t="shared" si="2"/>
        <v>0</v>
      </c>
      <c r="H127" s="119"/>
      <c r="I127" s="109"/>
    </row>
    <row r="128" spans="1:9" ht="15" hidden="1" customHeight="1" x14ac:dyDescent="0.2">
      <c r="A128" s="107"/>
      <c r="B128" s="57"/>
      <c r="C128" s="58"/>
      <c r="D128" s="96"/>
      <c r="E128" s="99" t="s">
        <v>148</v>
      </c>
      <c r="F128" s="20"/>
      <c r="G128" s="375">
        <f t="shared" si="2"/>
        <v>0</v>
      </c>
      <c r="H128" s="119"/>
      <c r="I128" s="109"/>
    </row>
    <row r="129" spans="1:9" ht="15" hidden="1" customHeight="1" x14ac:dyDescent="0.2">
      <c r="A129" s="107"/>
      <c r="B129" s="57"/>
      <c r="C129" s="58"/>
      <c r="D129" s="96"/>
      <c r="E129" s="99" t="s">
        <v>148</v>
      </c>
      <c r="F129" s="20"/>
      <c r="G129" s="375">
        <f t="shared" si="2"/>
        <v>0</v>
      </c>
      <c r="H129" s="119"/>
      <c r="I129" s="109"/>
    </row>
    <row r="130" spans="1:9" ht="15" hidden="1" customHeight="1" x14ac:dyDescent="0.2">
      <c r="A130" s="107">
        <v>2185</v>
      </c>
      <c r="B130" s="57" t="s">
        <v>179</v>
      </c>
      <c r="C130" s="58">
        <v>8</v>
      </c>
      <c r="D130" s="96">
        <v>1</v>
      </c>
      <c r="E130" s="161"/>
      <c r="F130" s="23"/>
      <c r="G130" s="375">
        <f t="shared" si="2"/>
        <v>0</v>
      </c>
      <c r="H130" s="119"/>
      <c r="I130" s="109"/>
    </row>
    <row r="131" spans="1:9" s="135" customFormat="1" ht="40.5" hidden="1" customHeight="1" x14ac:dyDescent="0.2">
      <c r="A131" s="131">
        <v>2200</v>
      </c>
      <c r="B131" s="54" t="s">
        <v>174</v>
      </c>
      <c r="C131" s="56">
        <v>0</v>
      </c>
      <c r="D131" s="95">
        <v>0</v>
      </c>
      <c r="E131" s="123" t="s">
        <v>13</v>
      </c>
      <c r="F131" s="132" t="s">
        <v>325</v>
      </c>
      <c r="G131" s="375">
        <f t="shared" si="2"/>
        <v>0</v>
      </c>
      <c r="H131" s="133"/>
      <c r="I131" s="134"/>
    </row>
    <row r="132" spans="1:9" ht="11.25" hidden="1" customHeight="1" x14ac:dyDescent="0.2">
      <c r="A132" s="105"/>
      <c r="B132" s="54"/>
      <c r="C132" s="55"/>
      <c r="D132" s="94"/>
      <c r="E132" s="99" t="s">
        <v>108</v>
      </c>
      <c r="F132" s="17"/>
      <c r="G132" s="375">
        <f t="shared" si="2"/>
        <v>0</v>
      </c>
      <c r="H132" s="117"/>
      <c r="I132" s="106"/>
    </row>
    <row r="133" spans="1:9" ht="15" hidden="1" customHeight="1" x14ac:dyDescent="0.2">
      <c r="A133" s="107">
        <v>2210</v>
      </c>
      <c r="B133" s="54" t="s">
        <v>174</v>
      </c>
      <c r="C133" s="58">
        <v>1</v>
      </c>
      <c r="D133" s="96">
        <v>0</v>
      </c>
      <c r="E133" s="100" t="s">
        <v>326</v>
      </c>
      <c r="F133" s="24" t="s">
        <v>327</v>
      </c>
      <c r="G133" s="375">
        <f t="shared" si="2"/>
        <v>0</v>
      </c>
      <c r="H133" s="119"/>
      <c r="I133" s="109"/>
    </row>
    <row r="134" spans="1:9" s="19" customFormat="1" ht="10.5" hidden="1" customHeight="1" x14ac:dyDescent="0.2">
      <c r="A134" s="107"/>
      <c r="B134" s="54"/>
      <c r="C134" s="56"/>
      <c r="D134" s="95"/>
      <c r="E134" s="99" t="s">
        <v>109</v>
      </c>
      <c r="F134" s="18"/>
      <c r="G134" s="375">
        <f t="shared" si="2"/>
        <v>0</v>
      </c>
      <c r="H134" s="118"/>
      <c r="I134" s="108"/>
    </row>
    <row r="135" spans="1:9" ht="15" hidden="1" customHeight="1" x14ac:dyDescent="0.2">
      <c r="A135" s="107">
        <v>2211</v>
      </c>
      <c r="B135" s="57" t="s">
        <v>174</v>
      </c>
      <c r="C135" s="58">
        <v>1</v>
      </c>
      <c r="D135" s="96">
        <v>1</v>
      </c>
      <c r="E135" s="99" t="s">
        <v>328</v>
      </c>
      <c r="F135" s="23" t="s">
        <v>329</v>
      </c>
      <c r="G135" s="375">
        <f t="shared" si="2"/>
        <v>0</v>
      </c>
      <c r="H135" s="119"/>
      <c r="I135" s="109"/>
    </row>
    <row r="136" spans="1:9" ht="36" hidden="1" customHeight="1" x14ac:dyDescent="0.2">
      <c r="A136" s="107"/>
      <c r="B136" s="57"/>
      <c r="C136" s="58"/>
      <c r="D136" s="96"/>
      <c r="E136" s="99" t="s">
        <v>147</v>
      </c>
      <c r="F136" s="20"/>
      <c r="G136" s="375">
        <f t="shared" si="2"/>
        <v>0</v>
      </c>
      <c r="H136" s="119"/>
      <c r="I136" s="109"/>
    </row>
    <row r="137" spans="1:9" ht="15" hidden="1" customHeight="1" x14ac:dyDescent="0.2">
      <c r="A137" s="107"/>
      <c r="B137" s="57"/>
      <c r="C137" s="58"/>
      <c r="D137" s="96"/>
      <c r="E137" s="99" t="s">
        <v>148</v>
      </c>
      <c r="F137" s="20"/>
      <c r="G137" s="375">
        <f t="shared" si="2"/>
        <v>0</v>
      </c>
      <c r="H137" s="119"/>
      <c r="I137" s="109"/>
    </row>
    <row r="138" spans="1:9" ht="15" hidden="1" customHeight="1" x14ac:dyDescent="0.2">
      <c r="A138" s="107"/>
      <c r="B138" s="57"/>
      <c r="C138" s="58"/>
      <c r="D138" s="96"/>
      <c r="E138" s="99" t="s">
        <v>148</v>
      </c>
      <c r="F138" s="20"/>
      <c r="G138" s="375">
        <f t="shared" si="2"/>
        <v>0</v>
      </c>
      <c r="H138" s="119"/>
      <c r="I138" s="109"/>
    </row>
    <row r="139" spans="1:9" ht="15" hidden="1" customHeight="1" x14ac:dyDescent="0.2">
      <c r="A139" s="107">
        <v>2220</v>
      </c>
      <c r="B139" s="54" t="s">
        <v>174</v>
      </c>
      <c r="C139" s="56">
        <v>2</v>
      </c>
      <c r="D139" s="95">
        <v>0</v>
      </c>
      <c r="E139" s="100" t="s">
        <v>330</v>
      </c>
      <c r="F139" s="24" t="s">
        <v>331</v>
      </c>
      <c r="G139" s="375">
        <f t="shared" si="2"/>
        <v>0</v>
      </c>
      <c r="H139" s="119"/>
      <c r="I139" s="109"/>
    </row>
    <row r="140" spans="1:9" s="19" customFormat="1" ht="10.5" hidden="1" customHeight="1" x14ac:dyDescent="0.2">
      <c r="A140" s="107"/>
      <c r="B140" s="54"/>
      <c r="C140" s="56"/>
      <c r="D140" s="95"/>
      <c r="E140" s="99" t="s">
        <v>109</v>
      </c>
      <c r="F140" s="18"/>
      <c r="G140" s="375">
        <f t="shared" si="2"/>
        <v>0</v>
      </c>
      <c r="H140" s="118"/>
      <c r="I140" s="108"/>
    </row>
    <row r="141" spans="1:9" ht="15" hidden="1" customHeight="1" x14ac:dyDescent="0.2">
      <c r="A141" s="107">
        <v>2221</v>
      </c>
      <c r="B141" s="57" t="s">
        <v>174</v>
      </c>
      <c r="C141" s="58">
        <v>2</v>
      </c>
      <c r="D141" s="96">
        <v>1</v>
      </c>
      <c r="E141" s="99" t="s">
        <v>332</v>
      </c>
      <c r="F141" s="23" t="s">
        <v>333</v>
      </c>
      <c r="G141" s="375">
        <f t="shared" si="2"/>
        <v>0</v>
      </c>
      <c r="H141" s="119"/>
      <c r="I141" s="109"/>
    </row>
    <row r="142" spans="1:9" ht="36" hidden="1" customHeight="1" x14ac:dyDescent="0.2">
      <c r="A142" s="107"/>
      <c r="B142" s="57"/>
      <c r="C142" s="58"/>
      <c r="D142" s="96"/>
      <c r="E142" s="99" t="s">
        <v>147</v>
      </c>
      <c r="F142" s="20"/>
      <c r="G142" s="375">
        <f t="shared" si="2"/>
        <v>0</v>
      </c>
      <c r="H142" s="119"/>
      <c r="I142" s="109"/>
    </row>
    <row r="143" spans="1:9" ht="15" hidden="1" customHeight="1" x14ac:dyDescent="0.2">
      <c r="A143" s="107"/>
      <c r="B143" s="57"/>
      <c r="C143" s="58"/>
      <c r="D143" s="96"/>
      <c r="E143" s="99" t="s">
        <v>148</v>
      </c>
      <c r="F143" s="20"/>
      <c r="G143" s="375">
        <f t="shared" si="2"/>
        <v>0</v>
      </c>
      <c r="H143" s="119"/>
      <c r="I143" s="109"/>
    </row>
    <row r="144" spans="1:9" ht="15" hidden="1" customHeight="1" x14ac:dyDescent="0.2">
      <c r="A144" s="107"/>
      <c r="B144" s="57"/>
      <c r="C144" s="58"/>
      <c r="D144" s="96"/>
      <c r="E144" s="99" t="s">
        <v>148</v>
      </c>
      <c r="F144" s="20"/>
      <c r="G144" s="375">
        <f t="shared" ref="G144:G207" si="3">H144</f>
        <v>0</v>
      </c>
      <c r="H144" s="119"/>
      <c r="I144" s="109"/>
    </row>
    <row r="145" spans="1:9" ht="15" hidden="1" customHeight="1" x14ac:dyDescent="0.2">
      <c r="A145" s="107">
        <v>2230</v>
      </c>
      <c r="B145" s="54" t="s">
        <v>174</v>
      </c>
      <c r="C145" s="58">
        <v>3</v>
      </c>
      <c r="D145" s="96">
        <v>0</v>
      </c>
      <c r="E145" s="100" t="s">
        <v>334</v>
      </c>
      <c r="F145" s="24" t="s">
        <v>335</v>
      </c>
      <c r="G145" s="375">
        <f t="shared" si="3"/>
        <v>0</v>
      </c>
      <c r="H145" s="119"/>
      <c r="I145" s="109"/>
    </row>
    <row r="146" spans="1:9" s="19" customFormat="1" ht="10.5" hidden="1" customHeight="1" x14ac:dyDescent="0.2">
      <c r="A146" s="107"/>
      <c r="B146" s="54"/>
      <c r="C146" s="56"/>
      <c r="D146" s="95"/>
      <c r="E146" s="99" t="s">
        <v>109</v>
      </c>
      <c r="F146" s="18"/>
      <c r="G146" s="375">
        <f t="shared" si="3"/>
        <v>0</v>
      </c>
      <c r="H146" s="118"/>
      <c r="I146" s="108"/>
    </row>
    <row r="147" spans="1:9" ht="15" hidden="1" customHeight="1" x14ac:dyDescent="0.2">
      <c r="A147" s="107">
        <v>2231</v>
      </c>
      <c r="B147" s="57" t="s">
        <v>174</v>
      </c>
      <c r="C147" s="58">
        <v>3</v>
      </c>
      <c r="D147" s="96">
        <v>1</v>
      </c>
      <c r="E147" s="99" t="s">
        <v>336</v>
      </c>
      <c r="F147" s="23" t="s">
        <v>337</v>
      </c>
      <c r="G147" s="375">
        <f t="shared" si="3"/>
        <v>0</v>
      </c>
      <c r="H147" s="119"/>
      <c r="I147" s="109"/>
    </row>
    <row r="148" spans="1:9" ht="36" hidden="1" customHeight="1" x14ac:dyDescent="0.2">
      <c r="A148" s="107"/>
      <c r="B148" s="57"/>
      <c r="C148" s="58"/>
      <c r="D148" s="96"/>
      <c r="E148" s="99" t="s">
        <v>147</v>
      </c>
      <c r="F148" s="20"/>
      <c r="G148" s="375">
        <f t="shared" si="3"/>
        <v>0</v>
      </c>
      <c r="H148" s="119"/>
      <c r="I148" s="109"/>
    </row>
    <row r="149" spans="1:9" ht="15" hidden="1" customHeight="1" x14ac:dyDescent="0.2">
      <c r="A149" s="107"/>
      <c r="B149" s="57"/>
      <c r="C149" s="58"/>
      <c r="D149" s="96"/>
      <c r="E149" s="99" t="s">
        <v>148</v>
      </c>
      <c r="F149" s="20"/>
      <c r="G149" s="375">
        <f t="shared" si="3"/>
        <v>0</v>
      </c>
      <c r="H149" s="119"/>
      <c r="I149" s="109"/>
    </row>
    <row r="150" spans="1:9" ht="15" hidden="1" customHeight="1" x14ac:dyDescent="0.2">
      <c r="A150" s="107"/>
      <c r="B150" s="57"/>
      <c r="C150" s="58"/>
      <c r="D150" s="96"/>
      <c r="E150" s="99" t="s">
        <v>148</v>
      </c>
      <c r="F150" s="20"/>
      <c r="G150" s="375">
        <f t="shared" si="3"/>
        <v>0</v>
      </c>
      <c r="H150" s="119"/>
      <c r="I150" s="109"/>
    </row>
    <row r="151" spans="1:9" ht="24" hidden="1" customHeight="1" x14ac:dyDescent="0.2">
      <c r="A151" s="107">
        <v>2240</v>
      </c>
      <c r="B151" s="54" t="s">
        <v>174</v>
      </c>
      <c r="C151" s="56">
        <v>4</v>
      </c>
      <c r="D151" s="95">
        <v>0</v>
      </c>
      <c r="E151" s="100" t="s">
        <v>338</v>
      </c>
      <c r="F151" s="18" t="s">
        <v>339</v>
      </c>
      <c r="G151" s="375">
        <f t="shared" si="3"/>
        <v>0</v>
      </c>
      <c r="H151" s="119"/>
      <c r="I151" s="109"/>
    </row>
    <row r="152" spans="1:9" s="19" customFormat="1" ht="10.5" hidden="1" customHeight="1" x14ac:dyDescent="0.2">
      <c r="A152" s="107"/>
      <c r="B152" s="54"/>
      <c r="C152" s="56"/>
      <c r="D152" s="95"/>
      <c r="E152" s="99" t="s">
        <v>109</v>
      </c>
      <c r="F152" s="18"/>
      <c r="G152" s="375">
        <f t="shared" si="3"/>
        <v>0</v>
      </c>
      <c r="H152" s="118"/>
      <c r="I152" s="108"/>
    </row>
    <row r="153" spans="1:9" ht="24" hidden="1" customHeight="1" x14ac:dyDescent="0.2">
      <c r="A153" s="107">
        <v>2241</v>
      </c>
      <c r="B153" s="57" t="s">
        <v>174</v>
      </c>
      <c r="C153" s="58">
        <v>4</v>
      </c>
      <c r="D153" s="96">
        <v>1</v>
      </c>
      <c r="E153" s="99" t="s">
        <v>338</v>
      </c>
      <c r="F153" s="23" t="s">
        <v>339</v>
      </c>
      <c r="G153" s="375">
        <f t="shared" si="3"/>
        <v>0</v>
      </c>
      <c r="H153" s="119"/>
      <c r="I153" s="109"/>
    </row>
    <row r="154" spans="1:9" s="19" customFormat="1" ht="10.5" hidden="1" customHeight="1" x14ac:dyDescent="0.2">
      <c r="A154" s="107"/>
      <c r="B154" s="54"/>
      <c r="C154" s="56"/>
      <c r="D154" s="95"/>
      <c r="E154" s="99" t="s">
        <v>109</v>
      </c>
      <c r="F154" s="18"/>
      <c r="G154" s="375">
        <f t="shared" si="3"/>
        <v>0</v>
      </c>
      <c r="H154" s="118"/>
      <c r="I154" s="108"/>
    </row>
    <row r="155" spans="1:9" ht="15" hidden="1" customHeight="1" x14ac:dyDescent="0.2">
      <c r="A155" s="107">
        <v>2250</v>
      </c>
      <c r="B155" s="54" t="s">
        <v>174</v>
      </c>
      <c r="C155" s="56">
        <v>5</v>
      </c>
      <c r="D155" s="95">
        <v>0</v>
      </c>
      <c r="E155" s="100" t="s">
        <v>340</v>
      </c>
      <c r="F155" s="18" t="s">
        <v>341</v>
      </c>
      <c r="G155" s="375">
        <f t="shared" si="3"/>
        <v>0</v>
      </c>
      <c r="H155" s="119"/>
      <c r="I155" s="109"/>
    </row>
    <row r="156" spans="1:9" s="19" customFormat="1" ht="10.5" hidden="1" customHeight="1" x14ac:dyDescent="0.2">
      <c r="A156" s="107"/>
      <c r="B156" s="54"/>
      <c r="C156" s="56"/>
      <c r="D156" s="95"/>
      <c r="E156" s="99" t="s">
        <v>109</v>
      </c>
      <c r="F156" s="18"/>
      <c r="G156" s="375">
        <f t="shared" si="3"/>
        <v>0</v>
      </c>
      <c r="H156" s="118"/>
      <c r="I156" s="108"/>
    </row>
    <row r="157" spans="1:9" ht="15" hidden="1" customHeight="1" x14ac:dyDescent="0.2">
      <c r="A157" s="107">
        <v>2251</v>
      </c>
      <c r="B157" s="57" t="s">
        <v>174</v>
      </c>
      <c r="C157" s="58">
        <v>5</v>
      </c>
      <c r="D157" s="96">
        <v>1</v>
      </c>
      <c r="E157" s="99" t="s">
        <v>340</v>
      </c>
      <c r="F157" s="23" t="s">
        <v>342</v>
      </c>
      <c r="G157" s="375">
        <f t="shared" si="3"/>
        <v>0</v>
      </c>
      <c r="H157" s="119"/>
      <c r="I157" s="109"/>
    </row>
    <row r="158" spans="1:9" ht="36" hidden="1" customHeight="1" x14ac:dyDescent="0.2">
      <c r="A158" s="107"/>
      <c r="B158" s="57"/>
      <c r="C158" s="58"/>
      <c r="D158" s="96"/>
      <c r="E158" s="99" t="s">
        <v>147</v>
      </c>
      <c r="F158" s="20"/>
      <c r="G158" s="375">
        <f t="shared" si="3"/>
        <v>0</v>
      </c>
      <c r="H158" s="119"/>
      <c r="I158" s="109"/>
    </row>
    <row r="159" spans="1:9" ht="15" hidden="1" customHeight="1" x14ac:dyDescent="0.2">
      <c r="A159" s="107"/>
      <c r="B159" s="57"/>
      <c r="C159" s="58"/>
      <c r="D159" s="96"/>
      <c r="E159" s="99" t="s">
        <v>148</v>
      </c>
      <c r="F159" s="20"/>
      <c r="G159" s="375">
        <f t="shared" si="3"/>
        <v>0</v>
      </c>
      <c r="H159" s="119"/>
      <c r="I159" s="109"/>
    </row>
    <row r="160" spans="1:9" ht="15" hidden="1" customHeight="1" x14ac:dyDescent="0.2">
      <c r="A160" s="107"/>
      <c r="B160" s="57"/>
      <c r="C160" s="58"/>
      <c r="D160" s="96"/>
      <c r="E160" s="99" t="s">
        <v>148</v>
      </c>
      <c r="F160" s="20"/>
      <c r="G160" s="375">
        <f t="shared" si="3"/>
        <v>0</v>
      </c>
      <c r="H160" s="119"/>
      <c r="I160" s="109"/>
    </row>
    <row r="161" spans="1:9" s="135" customFormat="1" ht="58.5" hidden="1" customHeight="1" x14ac:dyDescent="0.2">
      <c r="A161" s="131">
        <v>2300</v>
      </c>
      <c r="B161" s="59" t="s">
        <v>175</v>
      </c>
      <c r="C161" s="56">
        <v>0</v>
      </c>
      <c r="D161" s="95">
        <v>0</v>
      </c>
      <c r="E161" s="139" t="s">
        <v>14</v>
      </c>
      <c r="F161" s="132" t="s">
        <v>343</v>
      </c>
      <c r="G161" s="375">
        <f t="shared" si="3"/>
        <v>0</v>
      </c>
      <c r="H161" s="133"/>
      <c r="I161" s="134"/>
    </row>
    <row r="162" spans="1:9" ht="11.25" hidden="1" customHeight="1" x14ac:dyDescent="0.2">
      <c r="A162" s="105"/>
      <c r="B162" s="54"/>
      <c r="C162" s="55"/>
      <c r="D162" s="94"/>
      <c r="E162" s="99" t="s">
        <v>108</v>
      </c>
      <c r="F162" s="17"/>
      <c r="G162" s="375">
        <f t="shared" si="3"/>
        <v>0</v>
      </c>
      <c r="H162" s="117"/>
      <c r="I162" s="106"/>
    </row>
    <row r="163" spans="1:9" ht="15" hidden="1" customHeight="1" x14ac:dyDescent="0.2">
      <c r="A163" s="107">
        <v>2310</v>
      </c>
      <c r="B163" s="59" t="s">
        <v>175</v>
      </c>
      <c r="C163" s="56">
        <v>1</v>
      </c>
      <c r="D163" s="95">
        <v>0</v>
      </c>
      <c r="E163" s="100" t="s">
        <v>53</v>
      </c>
      <c r="F163" s="18" t="s">
        <v>345</v>
      </c>
      <c r="G163" s="375">
        <f t="shared" si="3"/>
        <v>0</v>
      </c>
      <c r="H163" s="119"/>
      <c r="I163" s="109"/>
    </row>
    <row r="164" spans="1:9" s="19" customFormat="1" ht="10.5" hidden="1" customHeight="1" x14ac:dyDescent="0.2">
      <c r="A164" s="107"/>
      <c r="B164" s="54"/>
      <c r="C164" s="56"/>
      <c r="D164" s="95"/>
      <c r="E164" s="99" t="s">
        <v>109</v>
      </c>
      <c r="F164" s="18"/>
      <c r="G164" s="375">
        <f t="shared" si="3"/>
        <v>0</v>
      </c>
      <c r="H164" s="118"/>
      <c r="I164" s="108"/>
    </row>
    <row r="165" spans="1:9" ht="15" hidden="1" customHeight="1" x14ac:dyDescent="0.2">
      <c r="A165" s="107">
        <v>2311</v>
      </c>
      <c r="B165" s="60" t="s">
        <v>175</v>
      </c>
      <c r="C165" s="58">
        <v>1</v>
      </c>
      <c r="D165" s="96">
        <v>1</v>
      </c>
      <c r="E165" s="99" t="s">
        <v>344</v>
      </c>
      <c r="F165" s="23" t="s">
        <v>346</v>
      </c>
      <c r="G165" s="375">
        <f t="shared" si="3"/>
        <v>0</v>
      </c>
      <c r="H165" s="119"/>
      <c r="I165" s="109"/>
    </row>
    <row r="166" spans="1:9" ht="36" hidden="1" customHeight="1" x14ac:dyDescent="0.2">
      <c r="A166" s="107"/>
      <c r="B166" s="57"/>
      <c r="C166" s="58"/>
      <c r="D166" s="96"/>
      <c r="E166" s="99" t="s">
        <v>147</v>
      </c>
      <c r="F166" s="20"/>
      <c r="G166" s="375">
        <f t="shared" si="3"/>
        <v>0</v>
      </c>
      <c r="H166" s="119"/>
      <c r="I166" s="109"/>
    </row>
    <row r="167" spans="1:9" ht="15" hidden="1" customHeight="1" x14ac:dyDescent="0.2">
      <c r="A167" s="107"/>
      <c r="B167" s="57"/>
      <c r="C167" s="58"/>
      <c r="D167" s="96"/>
      <c r="E167" s="99" t="s">
        <v>148</v>
      </c>
      <c r="F167" s="20"/>
      <c r="G167" s="375">
        <f t="shared" si="3"/>
        <v>0</v>
      </c>
      <c r="H167" s="119"/>
      <c r="I167" s="109"/>
    </row>
    <row r="168" spans="1:9" ht="15" hidden="1" customHeight="1" x14ac:dyDescent="0.2">
      <c r="A168" s="107"/>
      <c r="B168" s="57"/>
      <c r="C168" s="58"/>
      <c r="D168" s="96"/>
      <c r="E168" s="99" t="s">
        <v>148</v>
      </c>
      <c r="F168" s="20"/>
      <c r="G168" s="375">
        <f t="shared" si="3"/>
        <v>0</v>
      </c>
      <c r="H168" s="119"/>
      <c r="I168" s="109"/>
    </row>
    <row r="169" spans="1:9" ht="15" hidden="1" customHeight="1" x14ac:dyDescent="0.2">
      <c r="A169" s="107">
        <v>2312</v>
      </c>
      <c r="B169" s="60" t="s">
        <v>175</v>
      </c>
      <c r="C169" s="58">
        <v>1</v>
      </c>
      <c r="D169" s="96">
        <v>2</v>
      </c>
      <c r="E169" s="99" t="s">
        <v>54</v>
      </c>
      <c r="F169" s="23"/>
      <c r="G169" s="375">
        <f t="shared" si="3"/>
        <v>0</v>
      </c>
      <c r="H169" s="119"/>
      <c r="I169" s="109"/>
    </row>
    <row r="170" spans="1:9" ht="36" hidden="1" customHeight="1" x14ac:dyDescent="0.2">
      <c r="A170" s="107"/>
      <c r="B170" s="57"/>
      <c r="C170" s="58"/>
      <c r="D170" s="96"/>
      <c r="E170" s="99" t="s">
        <v>147</v>
      </c>
      <c r="F170" s="20"/>
      <c r="G170" s="375">
        <f t="shared" si="3"/>
        <v>0</v>
      </c>
      <c r="H170" s="119"/>
      <c r="I170" s="109"/>
    </row>
    <row r="171" spans="1:9" ht="15" hidden="1" customHeight="1" x14ac:dyDescent="0.2">
      <c r="A171" s="107"/>
      <c r="B171" s="57"/>
      <c r="C171" s="58"/>
      <c r="D171" s="96"/>
      <c r="E171" s="99" t="s">
        <v>148</v>
      </c>
      <c r="F171" s="20"/>
      <c r="G171" s="375">
        <f t="shared" si="3"/>
        <v>0</v>
      </c>
      <c r="H171" s="119"/>
      <c r="I171" s="109"/>
    </row>
    <row r="172" spans="1:9" ht="15" hidden="1" customHeight="1" x14ac:dyDescent="0.2">
      <c r="A172" s="107"/>
      <c r="B172" s="57"/>
      <c r="C172" s="58"/>
      <c r="D172" s="96"/>
      <c r="E172" s="99" t="s">
        <v>148</v>
      </c>
      <c r="F172" s="20"/>
      <c r="G172" s="375">
        <f t="shared" si="3"/>
        <v>0</v>
      </c>
      <c r="H172" s="119"/>
      <c r="I172" s="109"/>
    </row>
    <row r="173" spans="1:9" ht="15" hidden="1" customHeight="1" x14ac:dyDescent="0.2">
      <c r="A173" s="107">
        <v>2313</v>
      </c>
      <c r="B173" s="60" t="s">
        <v>175</v>
      </c>
      <c r="C173" s="58">
        <v>1</v>
      </c>
      <c r="D173" s="96">
        <v>3</v>
      </c>
      <c r="E173" s="99" t="s">
        <v>55</v>
      </c>
      <c r="F173" s="23"/>
      <c r="G173" s="375">
        <f t="shared" si="3"/>
        <v>0</v>
      </c>
      <c r="H173" s="119"/>
      <c r="I173" s="109"/>
    </row>
    <row r="174" spans="1:9" ht="36" hidden="1" customHeight="1" x14ac:dyDescent="0.2">
      <c r="A174" s="107"/>
      <c r="B174" s="57"/>
      <c r="C174" s="58"/>
      <c r="D174" s="96"/>
      <c r="E174" s="99" t="s">
        <v>147</v>
      </c>
      <c r="F174" s="20"/>
      <c r="G174" s="375">
        <f t="shared" si="3"/>
        <v>0</v>
      </c>
      <c r="H174" s="119"/>
      <c r="I174" s="109"/>
    </row>
    <row r="175" spans="1:9" ht="15" hidden="1" customHeight="1" x14ac:dyDescent="0.2">
      <c r="A175" s="107"/>
      <c r="B175" s="57"/>
      <c r="C175" s="58"/>
      <c r="D175" s="96"/>
      <c r="E175" s="99" t="s">
        <v>148</v>
      </c>
      <c r="F175" s="20"/>
      <c r="G175" s="375">
        <f t="shared" si="3"/>
        <v>0</v>
      </c>
      <c r="H175" s="119"/>
      <c r="I175" s="109"/>
    </row>
    <row r="176" spans="1:9" ht="15" hidden="1" customHeight="1" x14ac:dyDescent="0.2">
      <c r="A176" s="107"/>
      <c r="B176" s="57"/>
      <c r="C176" s="58"/>
      <c r="D176" s="96"/>
      <c r="E176" s="99" t="s">
        <v>148</v>
      </c>
      <c r="F176" s="20"/>
      <c r="G176" s="375">
        <f t="shared" si="3"/>
        <v>0</v>
      </c>
      <c r="H176" s="119"/>
      <c r="I176" s="109"/>
    </row>
    <row r="177" spans="1:9" ht="15" hidden="1" customHeight="1" x14ac:dyDescent="0.2">
      <c r="A177" s="107">
        <v>2320</v>
      </c>
      <c r="B177" s="59" t="s">
        <v>175</v>
      </c>
      <c r="C177" s="56">
        <v>2</v>
      </c>
      <c r="D177" s="95">
        <v>0</v>
      </c>
      <c r="E177" s="100" t="s">
        <v>56</v>
      </c>
      <c r="F177" s="18" t="s">
        <v>347</v>
      </c>
      <c r="G177" s="375">
        <f t="shared" si="3"/>
        <v>0</v>
      </c>
      <c r="H177" s="119"/>
      <c r="I177" s="109"/>
    </row>
    <row r="178" spans="1:9" s="19" customFormat="1" ht="10.5" hidden="1" customHeight="1" x14ac:dyDescent="0.2">
      <c r="A178" s="107"/>
      <c r="B178" s="54"/>
      <c r="C178" s="56"/>
      <c r="D178" s="95"/>
      <c r="E178" s="99" t="s">
        <v>109</v>
      </c>
      <c r="F178" s="18"/>
      <c r="G178" s="375">
        <f t="shared" si="3"/>
        <v>0</v>
      </c>
      <c r="H178" s="118"/>
      <c r="I178" s="108"/>
    </row>
    <row r="179" spans="1:9" ht="15" hidden="1" customHeight="1" x14ac:dyDescent="0.2">
      <c r="A179" s="107">
        <v>2321</v>
      </c>
      <c r="B179" s="60" t="s">
        <v>175</v>
      </c>
      <c r="C179" s="58">
        <v>2</v>
      </c>
      <c r="D179" s="96">
        <v>1</v>
      </c>
      <c r="E179" s="99" t="s">
        <v>57</v>
      </c>
      <c r="F179" s="23" t="s">
        <v>348</v>
      </c>
      <c r="G179" s="375">
        <f t="shared" si="3"/>
        <v>0</v>
      </c>
      <c r="H179" s="119"/>
      <c r="I179" s="109"/>
    </row>
    <row r="180" spans="1:9" ht="36" hidden="1" customHeight="1" x14ac:dyDescent="0.2">
      <c r="A180" s="107"/>
      <c r="B180" s="57"/>
      <c r="C180" s="58"/>
      <c r="D180" s="96"/>
      <c r="E180" s="99" t="s">
        <v>147</v>
      </c>
      <c r="F180" s="20"/>
      <c r="G180" s="375">
        <f t="shared" si="3"/>
        <v>0</v>
      </c>
      <c r="H180" s="119"/>
      <c r="I180" s="109"/>
    </row>
    <row r="181" spans="1:9" ht="15" hidden="1" customHeight="1" x14ac:dyDescent="0.2">
      <c r="A181" s="107"/>
      <c r="B181" s="57"/>
      <c r="C181" s="58"/>
      <c r="D181" s="96"/>
      <c r="E181" s="99" t="s">
        <v>148</v>
      </c>
      <c r="F181" s="20"/>
      <c r="G181" s="375">
        <f t="shared" si="3"/>
        <v>0</v>
      </c>
      <c r="H181" s="119"/>
      <c r="I181" s="109"/>
    </row>
    <row r="182" spans="1:9" ht="15" hidden="1" customHeight="1" x14ac:dyDescent="0.2">
      <c r="A182" s="107"/>
      <c r="B182" s="57"/>
      <c r="C182" s="58"/>
      <c r="D182" s="96"/>
      <c r="E182" s="99" t="s">
        <v>148</v>
      </c>
      <c r="F182" s="20"/>
      <c r="G182" s="375">
        <f t="shared" si="3"/>
        <v>0</v>
      </c>
      <c r="H182" s="119"/>
      <c r="I182" s="109"/>
    </row>
    <row r="183" spans="1:9" ht="24" hidden="1" customHeight="1" x14ac:dyDescent="0.2">
      <c r="A183" s="107">
        <v>2330</v>
      </c>
      <c r="B183" s="59" t="s">
        <v>175</v>
      </c>
      <c r="C183" s="56">
        <v>3</v>
      </c>
      <c r="D183" s="95">
        <v>0</v>
      </c>
      <c r="E183" s="100" t="s">
        <v>58</v>
      </c>
      <c r="F183" s="18" t="s">
        <v>349</v>
      </c>
      <c r="G183" s="375">
        <f t="shared" si="3"/>
        <v>0</v>
      </c>
      <c r="H183" s="119"/>
      <c r="I183" s="109"/>
    </row>
    <row r="184" spans="1:9" s="19" customFormat="1" ht="10.5" hidden="1" customHeight="1" x14ac:dyDescent="0.2">
      <c r="A184" s="107"/>
      <c r="B184" s="54"/>
      <c r="C184" s="56"/>
      <c r="D184" s="95"/>
      <c r="E184" s="99" t="s">
        <v>109</v>
      </c>
      <c r="F184" s="18"/>
      <c r="G184" s="375">
        <f t="shared" si="3"/>
        <v>0</v>
      </c>
      <c r="H184" s="118"/>
      <c r="I184" s="108"/>
    </row>
    <row r="185" spans="1:9" ht="15" hidden="1" customHeight="1" x14ac:dyDescent="0.2">
      <c r="A185" s="107">
        <v>2331</v>
      </c>
      <c r="B185" s="60" t="s">
        <v>175</v>
      </c>
      <c r="C185" s="58">
        <v>3</v>
      </c>
      <c r="D185" s="96">
        <v>1</v>
      </c>
      <c r="E185" s="99" t="s">
        <v>350</v>
      </c>
      <c r="F185" s="23" t="s">
        <v>351</v>
      </c>
      <c r="G185" s="375">
        <f t="shared" si="3"/>
        <v>0</v>
      </c>
      <c r="H185" s="119"/>
      <c r="I185" s="109"/>
    </row>
    <row r="186" spans="1:9" ht="36" hidden="1" customHeight="1" x14ac:dyDescent="0.2">
      <c r="A186" s="107"/>
      <c r="B186" s="57"/>
      <c r="C186" s="58"/>
      <c r="D186" s="96"/>
      <c r="E186" s="99" t="s">
        <v>147</v>
      </c>
      <c r="F186" s="20"/>
      <c r="G186" s="375">
        <f t="shared" si="3"/>
        <v>0</v>
      </c>
      <c r="H186" s="119"/>
      <c r="I186" s="109"/>
    </row>
    <row r="187" spans="1:9" ht="15" hidden="1" customHeight="1" x14ac:dyDescent="0.2">
      <c r="A187" s="107"/>
      <c r="B187" s="57"/>
      <c r="C187" s="58"/>
      <c r="D187" s="96"/>
      <c r="E187" s="99" t="s">
        <v>148</v>
      </c>
      <c r="F187" s="20"/>
      <c r="G187" s="375">
        <f t="shared" si="3"/>
        <v>0</v>
      </c>
      <c r="H187" s="119"/>
      <c r="I187" s="109"/>
    </row>
    <row r="188" spans="1:9" ht="15" hidden="1" customHeight="1" x14ac:dyDescent="0.2">
      <c r="A188" s="107"/>
      <c r="B188" s="57"/>
      <c r="C188" s="58"/>
      <c r="D188" s="96"/>
      <c r="E188" s="99" t="s">
        <v>148</v>
      </c>
      <c r="F188" s="20"/>
      <c r="G188" s="375">
        <f t="shared" si="3"/>
        <v>0</v>
      </c>
      <c r="H188" s="119"/>
      <c r="I188" s="109"/>
    </row>
    <row r="189" spans="1:9" ht="15" hidden="1" customHeight="1" x14ac:dyDescent="0.2">
      <c r="A189" s="107">
        <v>2332</v>
      </c>
      <c r="B189" s="60" t="s">
        <v>175</v>
      </c>
      <c r="C189" s="58">
        <v>3</v>
      </c>
      <c r="D189" s="96">
        <v>2</v>
      </c>
      <c r="E189" s="99" t="s">
        <v>59</v>
      </c>
      <c r="F189" s="23"/>
      <c r="G189" s="375">
        <f t="shared" si="3"/>
        <v>0</v>
      </c>
      <c r="H189" s="119"/>
      <c r="I189" s="109"/>
    </row>
    <row r="190" spans="1:9" ht="36" hidden="1" customHeight="1" x14ac:dyDescent="0.2">
      <c r="A190" s="107"/>
      <c r="B190" s="57"/>
      <c r="C190" s="58"/>
      <c r="D190" s="96"/>
      <c r="E190" s="99" t="s">
        <v>147</v>
      </c>
      <c r="F190" s="20"/>
      <c r="G190" s="375">
        <f t="shared" si="3"/>
        <v>0</v>
      </c>
      <c r="H190" s="119"/>
      <c r="I190" s="109"/>
    </row>
    <row r="191" spans="1:9" ht="15" hidden="1" customHeight="1" x14ac:dyDescent="0.2">
      <c r="A191" s="107"/>
      <c r="B191" s="57"/>
      <c r="C191" s="58"/>
      <c r="D191" s="96"/>
      <c r="E191" s="99" t="s">
        <v>148</v>
      </c>
      <c r="F191" s="20"/>
      <c r="G191" s="375">
        <f t="shared" si="3"/>
        <v>0</v>
      </c>
      <c r="H191" s="119"/>
      <c r="I191" s="109"/>
    </row>
    <row r="192" spans="1:9" ht="15" hidden="1" customHeight="1" x14ac:dyDescent="0.2">
      <c r="A192" s="107"/>
      <c r="B192" s="57"/>
      <c r="C192" s="58"/>
      <c r="D192" s="96"/>
      <c r="E192" s="99" t="s">
        <v>148</v>
      </c>
      <c r="F192" s="20"/>
      <c r="G192" s="375">
        <f t="shared" si="3"/>
        <v>0</v>
      </c>
      <c r="H192" s="119"/>
      <c r="I192" s="109"/>
    </row>
    <row r="193" spans="1:9" ht="15" hidden="1" customHeight="1" x14ac:dyDescent="0.2">
      <c r="A193" s="107">
        <v>2340</v>
      </c>
      <c r="B193" s="59" t="s">
        <v>175</v>
      </c>
      <c r="C193" s="56">
        <v>4</v>
      </c>
      <c r="D193" s="95">
        <v>0</v>
      </c>
      <c r="E193" s="100" t="s">
        <v>60</v>
      </c>
      <c r="F193" s="23"/>
      <c r="G193" s="375">
        <f t="shared" si="3"/>
        <v>0</v>
      </c>
      <c r="H193" s="119"/>
      <c r="I193" s="109"/>
    </row>
    <row r="194" spans="1:9" s="19" customFormat="1" ht="10.5" hidden="1" customHeight="1" x14ac:dyDescent="0.2">
      <c r="A194" s="107"/>
      <c r="B194" s="54"/>
      <c r="C194" s="56"/>
      <c r="D194" s="95"/>
      <c r="E194" s="99" t="s">
        <v>109</v>
      </c>
      <c r="F194" s="18"/>
      <c r="G194" s="375">
        <f t="shared" si="3"/>
        <v>0</v>
      </c>
      <c r="H194" s="118"/>
      <c r="I194" s="108"/>
    </row>
    <row r="195" spans="1:9" ht="15" hidden="1" customHeight="1" x14ac:dyDescent="0.2">
      <c r="A195" s="107">
        <v>2341</v>
      </c>
      <c r="B195" s="60" t="s">
        <v>175</v>
      </c>
      <c r="C195" s="58">
        <v>4</v>
      </c>
      <c r="D195" s="96">
        <v>1</v>
      </c>
      <c r="E195" s="99" t="s">
        <v>60</v>
      </c>
      <c r="F195" s="23"/>
      <c r="G195" s="375">
        <f t="shared" si="3"/>
        <v>0</v>
      </c>
      <c r="H195" s="119"/>
      <c r="I195" s="109"/>
    </row>
    <row r="196" spans="1:9" ht="36" hidden="1" customHeight="1" x14ac:dyDescent="0.2">
      <c r="A196" s="107"/>
      <c r="B196" s="57"/>
      <c r="C196" s="58"/>
      <c r="D196" s="96"/>
      <c r="E196" s="99" t="s">
        <v>147</v>
      </c>
      <c r="F196" s="20"/>
      <c r="G196" s="375">
        <f t="shared" si="3"/>
        <v>0</v>
      </c>
      <c r="H196" s="119"/>
      <c r="I196" s="109"/>
    </row>
    <row r="197" spans="1:9" ht="15" hidden="1" customHeight="1" x14ac:dyDescent="0.2">
      <c r="A197" s="107"/>
      <c r="B197" s="57"/>
      <c r="C197" s="58"/>
      <c r="D197" s="96"/>
      <c r="E197" s="99" t="s">
        <v>148</v>
      </c>
      <c r="F197" s="20"/>
      <c r="G197" s="375">
        <f t="shared" si="3"/>
        <v>0</v>
      </c>
      <c r="H197" s="119"/>
      <c r="I197" s="109"/>
    </row>
    <row r="198" spans="1:9" ht="15" hidden="1" customHeight="1" x14ac:dyDescent="0.2">
      <c r="A198" s="107"/>
      <c r="B198" s="57"/>
      <c r="C198" s="58"/>
      <c r="D198" s="96"/>
      <c r="E198" s="99" t="s">
        <v>148</v>
      </c>
      <c r="F198" s="20"/>
      <c r="G198" s="375">
        <f t="shared" si="3"/>
        <v>0</v>
      </c>
      <c r="H198" s="119"/>
      <c r="I198" s="109"/>
    </row>
    <row r="199" spans="1:9" ht="15" hidden="1" customHeight="1" x14ac:dyDescent="0.2">
      <c r="A199" s="107">
        <v>2350</v>
      </c>
      <c r="B199" s="59" t="s">
        <v>175</v>
      </c>
      <c r="C199" s="56">
        <v>5</v>
      </c>
      <c r="D199" s="95">
        <v>0</v>
      </c>
      <c r="E199" s="100" t="s">
        <v>352</v>
      </c>
      <c r="F199" s="18" t="s">
        <v>353</v>
      </c>
      <c r="G199" s="375">
        <f t="shared" si="3"/>
        <v>0</v>
      </c>
      <c r="H199" s="119"/>
      <c r="I199" s="109"/>
    </row>
    <row r="200" spans="1:9" s="19" customFormat="1" ht="10.5" hidden="1" customHeight="1" x14ac:dyDescent="0.2">
      <c r="A200" s="107"/>
      <c r="B200" s="54"/>
      <c r="C200" s="56"/>
      <c r="D200" s="95"/>
      <c r="E200" s="99" t="s">
        <v>109</v>
      </c>
      <c r="F200" s="18"/>
      <c r="G200" s="375">
        <f t="shared" si="3"/>
        <v>0</v>
      </c>
      <c r="H200" s="118"/>
      <c r="I200" s="108"/>
    </row>
    <row r="201" spans="1:9" ht="15" hidden="1" customHeight="1" x14ac:dyDescent="0.2">
      <c r="A201" s="107">
        <v>2351</v>
      </c>
      <c r="B201" s="60" t="s">
        <v>175</v>
      </c>
      <c r="C201" s="58">
        <v>5</v>
      </c>
      <c r="D201" s="96">
        <v>1</v>
      </c>
      <c r="E201" s="99" t="s">
        <v>354</v>
      </c>
      <c r="F201" s="23" t="s">
        <v>353</v>
      </c>
      <c r="G201" s="375">
        <f t="shared" si="3"/>
        <v>0</v>
      </c>
      <c r="H201" s="119"/>
      <c r="I201" s="109"/>
    </row>
    <row r="202" spans="1:9" ht="36" hidden="1" customHeight="1" x14ac:dyDescent="0.2">
      <c r="A202" s="107"/>
      <c r="B202" s="57"/>
      <c r="C202" s="58"/>
      <c r="D202" s="96"/>
      <c r="E202" s="99" t="s">
        <v>147</v>
      </c>
      <c r="F202" s="20"/>
      <c r="G202" s="375">
        <f t="shared" si="3"/>
        <v>0</v>
      </c>
      <c r="H202" s="119"/>
      <c r="I202" s="109"/>
    </row>
    <row r="203" spans="1:9" ht="15" hidden="1" customHeight="1" x14ac:dyDescent="0.2">
      <c r="A203" s="107"/>
      <c r="B203" s="57"/>
      <c r="C203" s="58"/>
      <c r="D203" s="96"/>
      <c r="E203" s="99" t="s">
        <v>148</v>
      </c>
      <c r="F203" s="20"/>
      <c r="G203" s="375">
        <f t="shared" si="3"/>
        <v>0</v>
      </c>
      <c r="H203" s="119"/>
      <c r="I203" s="109"/>
    </row>
    <row r="204" spans="1:9" ht="15" hidden="1" customHeight="1" x14ac:dyDescent="0.2">
      <c r="A204" s="107"/>
      <c r="B204" s="57"/>
      <c r="C204" s="58"/>
      <c r="D204" s="96"/>
      <c r="E204" s="99" t="s">
        <v>148</v>
      </c>
      <c r="F204" s="20"/>
      <c r="G204" s="375">
        <f t="shared" si="3"/>
        <v>0</v>
      </c>
      <c r="H204" s="119"/>
      <c r="I204" s="109"/>
    </row>
    <row r="205" spans="1:9" ht="36" hidden="1" customHeight="1" x14ac:dyDescent="0.2">
      <c r="A205" s="107">
        <v>2360</v>
      </c>
      <c r="B205" s="59" t="s">
        <v>175</v>
      </c>
      <c r="C205" s="56">
        <v>6</v>
      </c>
      <c r="D205" s="95">
        <v>0</v>
      </c>
      <c r="E205" s="100" t="s">
        <v>123</v>
      </c>
      <c r="F205" s="18" t="s">
        <v>355</v>
      </c>
      <c r="G205" s="375">
        <f t="shared" si="3"/>
        <v>0</v>
      </c>
      <c r="H205" s="119"/>
      <c r="I205" s="109"/>
    </row>
    <row r="206" spans="1:9" s="19" customFormat="1" ht="10.5" hidden="1" customHeight="1" x14ac:dyDescent="0.2">
      <c r="A206" s="107"/>
      <c r="B206" s="54"/>
      <c r="C206" s="56"/>
      <c r="D206" s="95"/>
      <c r="E206" s="99" t="s">
        <v>109</v>
      </c>
      <c r="F206" s="18"/>
      <c r="G206" s="375">
        <f t="shared" si="3"/>
        <v>0</v>
      </c>
      <c r="H206" s="118"/>
      <c r="I206" s="108"/>
    </row>
    <row r="207" spans="1:9" ht="24" hidden="1" customHeight="1" x14ac:dyDescent="0.2">
      <c r="A207" s="107">
        <v>2361</v>
      </c>
      <c r="B207" s="60" t="s">
        <v>175</v>
      </c>
      <c r="C207" s="58">
        <v>6</v>
      </c>
      <c r="D207" s="96">
        <v>1</v>
      </c>
      <c r="E207" s="99" t="s">
        <v>123</v>
      </c>
      <c r="F207" s="23" t="s">
        <v>356</v>
      </c>
      <c r="G207" s="375">
        <f t="shared" si="3"/>
        <v>0</v>
      </c>
      <c r="H207" s="119"/>
      <c r="I207" s="109"/>
    </row>
    <row r="208" spans="1:9" ht="36" hidden="1" customHeight="1" x14ac:dyDescent="0.2">
      <c r="A208" s="107"/>
      <c r="B208" s="57"/>
      <c r="C208" s="58"/>
      <c r="D208" s="96"/>
      <c r="E208" s="99" t="s">
        <v>147</v>
      </c>
      <c r="F208" s="20"/>
      <c r="G208" s="375">
        <f t="shared" ref="G208:G276" si="4">H208</f>
        <v>0</v>
      </c>
      <c r="H208" s="119"/>
      <c r="I208" s="109"/>
    </row>
    <row r="209" spans="1:9" ht="15" hidden="1" customHeight="1" x14ac:dyDescent="0.2">
      <c r="A209" s="107"/>
      <c r="B209" s="57"/>
      <c r="C209" s="58"/>
      <c r="D209" s="96"/>
      <c r="E209" s="99" t="s">
        <v>148</v>
      </c>
      <c r="F209" s="20"/>
      <c r="G209" s="375">
        <f t="shared" si="4"/>
        <v>0</v>
      </c>
      <c r="H209" s="119"/>
      <c r="I209" s="109"/>
    </row>
    <row r="210" spans="1:9" ht="15" hidden="1" customHeight="1" x14ac:dyDescent="0.2">
      <c r="A210" s="107"/>
      <c r="B210" s="57"/>
      <c r="C210" s="58"/>
      <c r="D210" s="96"/>
      <c r="E210" s="99" t="s">
        <v>148</v>
      </c>
      <c r="F210" s="20"/>
      <c r="G210" s="375">
        <f t="shared" si="4"/>
        <v>0</v>
      </c>
      <c r="H210" s="119"/>
      <c r="I210" s="109"/>
    </row>
    <row r="211" spans="1:9" ht="28.5" hidden="1" customHeight="1" x14ac:dyDescent="0.2">
      <c r="A211" s="107">
        <v>2370</v>
      </c>
      <c r="B211" s="59" t="s">
        <v>175</v>
      </c>
      <c r="C211" s="56">
        <v>7</v>
      </c>
      <c r="D211" s="95">
        <v>0</v>
      </c>
      <c r="E211" s="100" t="s">
        <v>124</v>
      </c>
      <c r="F211" s="18" t="s">
        <v>357</v>
      </c>
      <c r="G211" s="375">
        <f t="shared" si="4"/>
        <v>0</v>
      </c>
      <c r="H211" s="119"/>
      <c r="I211" s="109"/>
    </row>
    <row r="212" spans="1:9" s="19" customFormat="1" ht="10.5" hidden="1" customHeight="1" x14ac:dyDescent="0.2">
      <c r="A212" s="107"/>
      <c r="B212" s="54"/>
      <c r="C212" s="56"/>
      <c r="D212" s="95"/>
      <c r="E212" s="99" t="s">
        <v>109</v>
      </c>
      <c r="F212" s="18"/>
      <c r="G212" s="375">
        <f t="shared" si="4"/>
        <v>0</v>
      </c>
      <c r="H212" s="118"/>
      <c r="I212" s="108"/>
    </row>
    <row r="213" spans="1:9" ht="24" hidden="1" customHeight="1" x14ac:dyDescent="0.2">
      <c r="A213" s="107">
        <v>2371</v>
      </c>
      <c r="B213" s="60" t="s">
        <v>175</v>
      </c>
      <c r="C213" s="58">
        <v>7</v>
      </c>
      <c r="D213" s="96">
        <v>1</v>
      </c>
      <c r="E213" s="99" t="s">
        <v>124</v>
      </c>
      <c r="F213" s="23" t="s">
        <v>358</v>
      </c>
      <c r="G213" s="375">
        <f t="shared" si="4"/>
        <v>0</v>
      </c>
      <c r="H213" s="119"/>
      <c r="I213" s="109"/>
    </row>
    <row r="214" spans="1:9" ht="36" hidden="1" customHeight="1" x14ac:dyDescent="0.2">
      <c r="A214" s="107"/>
      <c r="B214" s="57"/>
      <c r="C214" s="58"/>
      <c r="D214" s="96"/>
      <c r="E214" s="99" t="s">
        <v>147</v>
      </c>
      <c r="F214" s="20"/>
      <c r="G214" s="375">
        <f t="shared" si="4"/>
        <v>0</v>
      </c>
      <c r="H214" s="119"/>
      <c r="I214" s="109"/>
    </row>
    <row r="215" spans="1:9" ht="15" hidden="1" customHeight="1" x14ac:dyDescent="0.2">
      <c r="A215" s="107"/>
      <c r="B215" s="57"/>
      <c r="C215" s="58"/>
      <c r="D215" s="96"/>
      <c r="E215" s="99" t="s">
        <v>148</v>
      </c>
      <c r="F215" s="20"/>
      <c r="G215" s="375">
        <f t="shared" si="4"/>
        <v>0</v>
      </c>
      <c r="H215" s="119"/>
      <c r="I215" s="109"/>
    </row>
    <row r="216" spans="1:9" ht="15" hidden="1" customHeight="1" x14ac:dyDescent="0.2">
      <c r="A216" s="107"/>
      <c r="B216" s="57"/>
      <c r="C216" s="58"/>
      <c r="D216" s="96"/>
      <c r="E216" s="99" t="s">
        <v>148</v>
      </c>
      <c r="F216" s="20"/>
      <c r="G216" s="375">
        <f t="shared" si="4"/>
        <v>0</v>
      </c>
      <c r="H216" s="119"/>
      <c r="I216" s="109"/>
    </row>
    <row r="217" spans="1:9" s="135" customFormat="1" ht="40.5" customHeight="1" x14ac:dyDescent="0.2">
      <c r="A217" s="131">
        <v>2200</v>
      </c>
      <c r="B217" s="54" t="s">
        <v>174</v>
      </c>
      <c r="C217" s="141">
        <v>0</v>
      </c>
      <c r="D217" s="142">
        <v>0</v>
      </c>
      <c r="E217" s="123" t="s">
        <v>13</v>
      </c>
      <c r="F217" s="132" t="s">
        <v>325</v>
      </c>
      <c r="G217" s="375">
        <f t="shared" si="4"/>
        <v>1955</v>
      </c>
      <c r="H217" s="367">
        <f>H219</f>
        <v>1955</v>
      </c>
      <c r="I217" s="133"/>
    </row>
    <row r="218" spans="1:9" ht="11.25" customHeight="1" x14ac:dyDescent="0.2">
      <c r="A218" s="105"/>
      <c r="B218" s="54"/>
      <c r="C218" s="313"/>
      <c r="D218" s="314"/>
      <c r="E218" s="99" t="s">
        <v>108</v>
      </c>
      <c r="F218" s="17"/>
      <c r="G218" s="375"/>
      <c r="H218" s="117"/>
      <c r="I218" s="106"/>
    </row>
    <row r="219" spans="1:9" x14ac:dyDescent="0.2">
      <c r="A219" s="107">
        <v>2220</v>
      </c>
      <c r="B219" s="54" t="s">
        <v>174</v>
      </c>
      <c r="C219" s="141">
        <v>2</v>
      </c>
      <c r="D219" s="142">
        <v>0</v>
      </c>
      <c r="E219" s="100" t="s">
        <v>330</v>
      </c>
      <c r="F219" s="24" t="s">
        <v>331</v>
      </c>
      <c r="G219" s="375">
        <f t="shared" si="4"/>
        <v>1955</v>
      </c>
      <c r="H219" s="430">
        <f>H221</f>
        <v>1955</v>
      </c>
      <c r="I219" s="119"/>
    </row>
    <row r="220" spans="1:9" s="19" customFormat="1" ht="10.5" customHeight="1" x14ac:dyDescent="0.2">
      <c r="A220" s="107"/>
      <c r="B220" s="54"/>
      <c r="C220" s="141"/>
      <c r="D220" s="142"/>
      <c r="E220" s="99" t="s">
        <v>109</v>
      </c>
      <c r="F220" s="18"/>
      <c r="G220" s="375"/>
      <c r="H220" s="463"/>
      <c r="I220" s="108"/>
    </row>
    <row r="221" spans="1:9" x14ac:dyDescent="0.2">
      <c r="A221" s="107">
        <v>2221</v>
      </c>
      <c r="B221" s="57" t="s">
        <v>174</v>
      </c>
      <c r="C221" s="315">
        <v>2</v>
      </c>
      <c r="D221" s="316">
        <v>1</v>
      </c>
      <c r="E221" s="99" t="s">
        <v>332</v>
      </c>
      <c r="F221" s="23" t="s">
        <v>333</v>
      </c>
      <c r="G221" s="375">
        <f t="shared" si="4"/>
        <v>1955</v>
      </c>
      <c r="H221" s="430">
        <f>H223+H224+H225</f>
        <v>1955</v>
      </c>
      <c r="I221" s="109"/>
    </row>
    <row r="222" spans="1:9" ht="36" x14ac:dyDescent="0.2">
      <c r="A222" s="107"/>
      <c r="B222" s="57"/>
      <c r="C222" s="315"/>
      <c r="D222" s="316"/>
      <c r="E222" s="99" t="s">
        <v>147</v>
      </c>
      <c r="F222" s="23"/>
      <c r="G222" s="375"/>
      <c r="H222" s="442"/>
      <c r="I222" s="109"/>
    </row>
    <row r="223" spans="1:9" x14ac:dyDescent="0.2">
      <c r="A223" s="107"/>
      <c r="B223" s="57"/>
      <c r="C223" s="315"/>
      <c r="D223" s="316"/>
      <c r="E223" s="187" t="s">
        <v>89</v>
      </c>
      <c r="F223" s="23"/>
      <c r="G223" s="375">
        <f t="shared" si="4"/>
        <v>250</v>
      </c>
      <c r="H223" s="454">
        <v>250</v>
      </c>
      <c r="I223" s="109"/>
    </row>
    <row r="224" spans="1:9" x14ac:dyDescent="0.2">
      <c r="A224" s="107"/>
      <c r="B224" s="57"/>
      <c r="C224" s="315"/>
      <c r="D224" s="316"/>
      <c r="E224" s="199" t="s">
        <v>98</v>
      </c>
      <c r="F224" s="23"/>
      <c r="G224" s="375">
        <f>H224</f>
        <v>205</v>
      </c>
      <c r="H224" s="454">
        <v>205</v>
      </c>
      <c r="I224" s="109"/>
    </row>
    <row r="225" spans="1:9" ht="15.75" thickBot="1" x14ac:dyDescent="0.25">
      <c r="A225" s="107"/>
      <c r="B225" s="57"/>
      <c r="C225" s="315"/>
      <c r="D225" s="316"/>
      <c r="E225" s="195" t="s">
        <v>102</v>
      </c>
      <c r="F225" s="23"/>
      <c r="G225" s="375">
        <f t="shared" si="4"/>
        <v>1500</v>
      </c>
      <c r="H225" s="454">
        <v>1500</v>
      </c>
      <c r="I225" s="109"/>
    </row>
    <row r="226" spans="1:9" s="135" customFormat="1" ht="52.5" customHeight="1" x14ac:dyDescent="0.2">
      <c r="A226" s="131">
        <v>2400</v>
      </c>
      <c r="B226" s="59" t="s">
        <v>176</v>
      </c>
      <c r="C226" s="56">
        <v>0</v>
      </c>
      <c r="D226" s="95">
        <v>0</v>
      </c>
      <c r="E226" s="139" t="s">
        <v>15</v>
      </c>
      <c r="F226" s="132" t="s">
        <v>359</v>
      </c>
      <c r="G226" s="530">
        <f t="shared" si="4"/>
        <v>19885</v>
      </c>
      <c r="H226" s="425">
        <f>H238+H244</f>
        <v>19885</v>
      </c>
      <c r="I226" s="426"/>
    </row>
    <row r="227" spans="1:9" ht="11.25" customHeight="1" x14ac:dyDescent="0.2">
      <c r="A227" s="105"/>
      <c r="B227" s="54"/>
      <c r="C227" s="55"/>
      <c r="D227" s="94"/>
      <c r="E227" s="99" t="s">
        <v>108</v>
      </c>
      <c r="F227" s="17"/>
      <c r="G227" s="375"/>
      <c r="H227" s="117"/>
      <c r="I227" s="106"/>
    </row>
    <row r="228" spans="1:9" ht="28.5" hidden="1" customHeight="1" x14ac:dyDescent="0.2">
      <c r="A228" s="107">
        <v>2410</v>
      </c>
      <c r="B228" s="59" t="s">
        <v>176</v>
      </c>
      <c r="C228" s="56">
        <v>1</v>
      </c>
      <c r="D228" s="95">
        <v>0</v>
      </c>
      <c r="E228" s="100" t="s">
        <v>360</v>
      </c>
      <c r="F228" s="18" t="s">
        <v>361</v>
      </c>
      <c r="G228" s="375">
        <f t="shared" si="4"/>
        <v>0</v>
      </c>
      <c r="H228" s="119"/>
      <c r="I228" s="109"/>
    </row>
    <row r="229" spans="1:9" s="19" customFormat="1" ht="10.5" hidden="1" customHeight="1" x14ac:dyDescent="0.2">
      <c r="A229" s="107"/>
      <c r="B229" s="54"/>
      <c r="C229" s="56"/>
      <c r="D229" s="95"/>
      <c r="E229" s="99" t="s">
        <v>109</v>
      </c>
      <c r="F229" s="18"/>
      <c r="G229" s="375">
        <f t="shared" si="4"/>
        <v>0</v>
      </c>
      <c r="H229" s="118"/>
      <c r="I229" s="108"/>
    </row>
    <row r="230" spans="1:9" ht="24" hidden="1" customHeight="1" x14ac:dyDescent="0.2">
      <c r="A230" s="107">
        <v>2411</v>
      </c>
      <c r="B230" s="60" t="s">
        <v>176</v>
      </c>
      <c r="C230" s="58">
        <v>1</v>
      </c>
      <c r="D230" s="96">
        <v>1</v>
      </c>
      <c r="E230" s="99" t="s">
        <v>362</v>
      </c>
      <c r="F230" s="20" t="s">
        <v>363</v>
      </c>
      <c r="G230" s="375">
        <f t="shared" si="4"/>
        <v>0</v>
      </c>
      <c r="H230" s="119"/>
      <c r="I230" s="109"/>
    </row>
    <row r="231" spans="1:9" ht="36" hidden="1" customHeight="1" x14ac:dyDescent="0.2">
      <c r="A231" s="107"/>
      <c r="B231" s="57"/>
      <c r="C231" s="58"/>
      <c r="D231" s="96"/>
      <c r="E231" s="99" t="s">
        <v>147</v>
      </c>
      <c r="F231" s="20"/>
      <c r="G231" s="375">
        <f t="shared" si="4"/>
        <v>0</v>
      </c>
      <c r="H231" s="119"/>
      <c r="I231" s="109"/>
    </row>
    <row r="232" spans="1:9" ht="15" hidden="1" customHeight="1" x14ac:dyDescent="0.2">
      <c r="A232" s="107"/>
      <c r="B232" s="57"/>
      <c r="C232" s="58"/>
      <c r="D232" s="96"/>
      <c r="E232" s="99" t="s">
        <v>148</v>
      </c>
      <c r="F232" s="20"/>
      <c r="G232" s="375">
        <f t="shared" si="4"/>
        <v>0</v>
      </c>
      <c r="H232" s="119"/>
      <c r="I232" s="109"/>
    </row>
    <row r="233" spans="1:9" ht="15" hidden="1" customHeight="1" x14ac:dyDescent="0.2">
      <c r="A233" s="107"/>
      <c r="B233" s="57"/>
      <c r="C233" s="58"/>
      <c r="D233" s="96"/>
      <c r="E233" s="99" t="s">
        <v>148</v>
      </c>
      <c r="F233" s="20"/>
      <c r="G233" s="375">
        <f t="shared" si="4"/>
        <v>0</v>
      </c>
      <c r="H233" s="119"/>
      <c r="I233" s="109"/>
    </row>
    <row r="234" spans="1:9" ht="24" hidden="1" customHeight="1" x14ac:dyDescent="0.2">
      <c r="A234" s="107">
        <v>2412</v>
      </c>
      <c r="B234" s="60" t="s">
        <v>176</v>
      </c>
      <c r="C234" s="58">
        <v>1</v>
      </c>
      <c r="D234" s="96">
        <v>2</v>
      </c>
      <c r="E234" s="99" t="s">
        <v>364</v>
      </c>
      <c r="F234" s="23" t="s">
        <v>365</v>
      </c>
      <c r="G234" s="375">
        <f t="shared" si="4"/>
        <v>0</v>
      </c>
      <c r="H234" s="119"/>
      <c r="I234" s="109"/>
    </row>
    <row r="235" spans="1:9" ht="36" hidden="1" customHeight="1" x14ac:dyDescent="0.2">
      <c r="A235" s="107"/>
      <c r="B235" s="57"/>
      <c r="C235" s="58"/>
      <c r="D235" s="96"/>
      <c r="E235" s="99" t="s">
        <v>147</v>
      </c>
      <c r="F235" s="20"/>
      <c r="G235" s="375">
        <f t="shared" si="4"/>
        <v>0</v>
      </c>
      <c r="H235" s="119"/>
      <c r="I235" s="109"/>
    </row>
    <row r="236" spans="1:9" ht="15" hidden="1" customHeight="1" x14ac:dyDescent="0.2">
      <c r="A236" s="107"/>
      <c r="B236" s="57"/>
      <c r="C236" s="58"/>
      <c r="D236" s="96"/>
      <c r="E236" s="99" t="s">
        <v>148</v>
      </c>
      <c r="F236" s="20"/>
      <c r="G236" s="375">
        <f t="shared" si="4"/>
        <v>0</v>
      </c>
      <c r="H236" s="119"/>
      <c r="I236" s="109"/>
    </row>
    <row r="237" spans="1:9" ht="15" hidden="1" customHeight="1" x14ac:dyDescent="0.2">
      <c r="A237" s="107"/>
      <c r="B237" s="57"/>
      <c r="C237" s="58"/>
      <c r="D237" s="96"/>
      <c r="E237" s="99" t="s">
        <v>148</v>
      </c>
      <c r="F237" s="20"/>
      <c r="G237" s="375">
        <f t="shared" si="4"/>
        <v>0</v>
      </c>
      <c r="H237" s="119"/>
      <c r="I237" s="109"/>
    </row>
    <row r="238" spans="1:9" ht="24" x14ac:dyDescent="0.2">
      <c r="A238" s="107">
        <v>2420</v>
      </c>
      <c r="B238" s="59" t="s">
        <v>176</v>
      </c>
      <c r="C238" s="141">
        <v>2</v>
      </c>
      <c r="D238" s="142">
        <v>0</v>
      </c>
      <c r="E238" s="100" t="s">
        <v>366</v>
      </c>
      <c r="F238" s="18" t="s">
        <v>367</v>
      </c>
      <c r="G238" s="375">
        <f t="shared" si="4"/>
        <v>2400</v>
      </c>
      <c r="H238" s="377">
        <f>H240</f>
        <v>2400</v>
      </c>
      <c r="I238" s="119"/>
    </row>
    <row r="239" spans="1:9" s="19" customFormat="1" ht="10.5" customHeight="1" x14ac:dyDescent="0.2">
      <c r="A239" s="107"/>
      <c r="B239" s="54"/>
      <c r="C239" s="141"/>
      <c r="D239" s="142"/>
      <c r="E239" s="99" t="s">
        <v>109</v>
      </c>
      <c r="F239" s="18"/>
      <c r="G239" s="375"/>
      <c r="H239" s="376"/>
      <c r="I239" s="108"/>
    </row>
    <row r="240" spans="1:9" x14ac:dyDescent="0.2">
      <c r="A240" s="107">
        <v>2421</v>
      </c>
      <c r="B240" s="60" t="s">
        <v>176</v>
      </c>
      <c r="C240" s="315">
        <v>2</v>
      </c>
      <c r="D240" s="316">
        <v>1</v>
      </c>
      <c r="E240" s="427" t="s">
        <v>368</v>
      </c>
      <c r="F240" s="23" t="s">
        <v>369</v>
      </c>
      <c r="G240" s="375">
        <f t="shared" si="4"/>
        <v>2400</v>
      </c>
      <c r="H240" s="377">
        <v>2400</v>
      </c>
      <c r="I240" s="109"/>
    </row>
    <row r="241" spans="1:12" ht="36" x14ac:dyDescent="0.2">
      <c r="A241" s="107"/>
      <c r="B241" s="60"/>
      <c r="C241" s="315"/>
      <c r="D241" s="316"/>
      <c r="E241" s="99" t="s">
        <v>147</v>
      </c>
      <c r="F241" s="23"/>
      <c r="G241" s="375"/>
      <c r="H241" s="119"/>
      <c r="I241" s="460"/>
    </row>
    <row r="242" spans="1:12" ht="15.75" thickBot="1" x14ac:dyDescent="0.25">
      <c r="A242" s="107"/>
      <c r="B242" s="60"/>
      <c r="C242" s="315"/>
      <c r="D242" s="316"/>
      <c r="E242" s="458" t="s">
        <v>88</v>
      </c>
      <c r="F242" s="23"/>
      <c r="G242" s="375">
        <f t="shared" si="4"/>
        <v>400</v>
      </c>
      <c r="H242" s="377">
        <v>400</v>
      </c>
      <c r="I242" s="460"/>
    </row>
    <row r="243" spans="1:12" ht="24" x14ac:dyDescent="0.2">
      <c r="A243" s="107"/>
      <c r="B243" s="60"/>
      <c r="C243" s="315"/>
      <c r="D243" s="316"/>
      <c r="E243" s="199" t="s">
        <v>104</v>
      </c>
      <c r="F243" s="23"/>
      <c r="G243" s="375">
        <f t="shared" si="4"/>
        <v>2000</v>
      </c>
      <c r="H243" s="377">
        <v>2000</v>
      </c>
      <c r="I243" s="460"/>
    </row>
    <row r="244" spans="1:12" x14ac:dyDescent="0.2">
      <c r="A244" s="107">
        <v>2450</v>
      </c>
      <c r="B244" s="59" t="s">
        <v>176</v>
      </c>
      <c r="C244" s="56">
        <v>5</v>
      </c>
      <c r="D244" s="95">
        <v>0</v>
      </c>
      <c r="E244" s="100" t="s">
        <v>374</v>
      </c>
      <c r="F244" s="24" t="s">
        <v>375</v>
      </c>
      <c r="G244" s="375">
        <f t="shared" si="4"/>
        <v>17485</v>
      </c>
      <c r="H244" s="377">
        <f>H245</f>
        <v>17485</v>
      </c>
      <c r="I244" s="375"/>
      <c r="J244" s="531"/>
      <c r="K244" s="532"/>
      <c r="L244" s="532"/>
    </row>
    <row r="245" spans="1:12" x14ac:dyDescent="0.2">
      <c r="A245" s="107">
        <v>2451</v>
      </c>
      <c r="B245" s="60" t="s">
        <v>176</v>
      </c>
      <c r="C245" s="315" t="s">
        <v>178</v>
      </c>
      <c r="D245" s="316" t="s">
        <v>173</v>
      </c>
      <c r="E245" s="427" t="s">
        <v>475</v>
      </c>
      <c r="F245" s="23"/>
      <c r="G245" s="375">
        <f t="shared" si="4"/>
        <v>17485</v>
      </c>
      <c r="H245" s="375">
        <f>H247+H246+H248</f>
        <v>17485</v>
      </c>
      <c r="I245" s="375"/>
    </row>
    <row r="246" spans="1:12" x14ac:dyDescent="0.2">
      <c r="A246" s="107"/>
      <c r="B246" s="60"/>
      <c r="C246" s="315"/>
      <c r="D246" s="316"/>
      <c r="E246" s="199" t="s">
        <v>98</v>
      </c>
      <c r="F246" s="23"/>
      <c r="G246" s="375">
        <f t="shared" si="4"/>
        <v>205</v>
      </c>
      <c r="H246" s="454">
        <v>205</v>
      </c>
      <c r="I246" s="375"/>
    </row>
    <row r="247" spans="1:12" ht="24" x14ac:dyDescent="0.2">
      <c r="A247" s="107"/>
      <c r="B247" s="60"/>
      <c r="C247" s="315"/>
      <c r="D247" s="316"/>
      <c r="E247" s="199" t="s">
        <v>104</v>
      </c>
      <c r="F247" s="23"/>
      <c r="G247" s="375">
        <f t="shared" si="4"/>
        <v>17000</v>
      </c>
      <c r="H247" s="377">
        <v>17000</v>
      </c>
      <c r="I247" s="375"/>
    </row>
    <row r="248" spans="1:12" x14ac:dyDescent="0.2">
      <c r="A248" s="107"/>
      <c r="B248" s="60"/>
      <c r="C248" s="315"/>
      <c r="D248" s="316"/>
      <c r="E248" s="461" t="s">
        <v>75</v>
      </c>
      <c r="F248" s="23"/>
      <c r="G248" s="375">
        <f t="shared" si="4"/>
        <v>280</v>
      </c>
      <c r="H248" s="377">
        <v>280</v>
      </c>
      <c r="I248" s="428"/>
    </row>
    <row r="249" spans="1:12" s="135" customFormat="1" ht="34.5" customHeight="1" x14ac:dyDescent="0.2">
      <c r="A249" s="131">
        <v>2500</v>
      </c>
      <c r="B249" s="59" t="s">
        <v>178</v>
      </c>
      <c r="C249" s="56">
        <v>0</v>
      </c>
      <c r="D249" s="95">
        <v>0</v>
      </c>
      <c r="E249" s="139" t="s">
        <v>16</v>
      </c>
      <c r="F249" s="132" t="s">
        <v>387</v>
      </c>
      <c r="G249" s="530">
        <f t="shared" si="4"/>
        <v>14119.5</v>
      </c>
      <c r="H249" s="367">
        <f>H251+H259</f>
        <v>14119.5</v>
      </c>
      <c r="I249" s="134"/>
    </row>
    <row r="250" spans="1:12" ht="11.25" customHeight="1" x14ac:dyDescent="0.2">
      <c r="A250" s="105"/>
      <c r="B250" s="54"/>
      <c r="C250" s="55"/>
      <c r="D250" s="94"/>
      <c r="E250" s="99" t="s">
        <v>108</v>
      </c>
      <c r="F250" s="17"/>
      <c r="G250" s="375"/>
      <c r="H250" s="117"/>
      <c r="I250" s="106"/>
    </row>
    <row r="251" spans="1:12" x14ac:dyDescent="0.2">
      <c r="A251" s="107">
        <v>2510</v>
      </c>
      <c r="B251" s="59" t="s">
        <v>178</v>
      </c>
      <c r="C251" s="56">
        <v>1</v>
      </c>
      <c r="D251" s="95">
        <v>0</v>
      </c>
      <c r="E251" s="100" t="s">
        <v>388</v>
      </c>
      <c r="F251" s="18" t="s">
        <v>389</v>
      </c>
      <c r="G251" s="375">
        <f>G253</f>
        <v>11800</v>
      </c>
      <c r="H251" s="377">
        <f>H253</f>
        <v>11800</v>
      </c>
      <c r="I251" s="109"/>
    </row>
    <row r="252" spans="1:12" s="19" customFormat="1" ht="10.5" customHeight="1" x14ac:dyDescent="0.2">
      <c r="A252" s="107"/>
      <c r="B252" s="54"/>
      <c r="C252" s="56"/>
      <c r="D252" s="95"/>
      <c r="E252" s="99" t="s">
        <v>109</v>
      </c>
      <c r="F252" s="18"/>
      <c r="G252" s="375"/>
      <c r="H252" s="118"/>
      <c r="I252" s="108"/>
    </row>
    <row r="253" spans="1:12" x14ac:dyDescent="0.2">
      <c r="A253" s="107">
        <v>2511</v>
      </c>
      <c r="B253" s="60" t="s">
        <v>178</v>
      </c>
      <c r="C253" s="58">
        <v>1</v>
      </c>
      <c r="D253" s="96">
        <v>1</v>
      </c>
      <c r="E253" s="99" t="s">
        <v>388</v>
      </c>
      <c r="F253" s="23" t="s">
        <v>390</v>
      </c>
      <c r="G253" s="375">
        <f t="shared" si="4"/>
        <v>11800</v>
      </c>
      <c r="H253" s="377">
        <f>H255+H256+H257+H258</f>
        <v>11800</v>
      </c>
      <c r="I253" s="109"/>
    </row>
    <row r="254" spans="1:12" ht="36" x14ac:dyDescent="0.2">
      <c r="A254" s="107"/>
      <c r="B254" s="57"/>
      <c r="C254" s="58"/>
      <c r="D254" s="96"/>
      <c r="E254" s="99" t="s">
        <v>147</v>
      </c>
      <c r="F254" s="20"/>
      <c r="G254" s="375"/>
      <c r="H254" s="119"/>
      <c r="I254" s="109"/>
    </row>
    <row r="255" spans="1:12" ht="24" x14ac:dyDescent="0.2">
      <c r="A255" s="107"/>
      <c r="B255" s="57"/>
      <c r="C255" s="58"/>
      <c r="D255" s="96"/>
      <c r="E255" s="456" t="s">
        <v>99</v>
      </c>
      <c r="F255" s="20"/>
      <c r="G255" s="375">
        <f t="shared" si="4"/>
        <v>100</v>
      </c>
      <c r="H255" s="377">
        <v>100</v>
      </c>
      <c r="I255" s="109"/>
    </row>
    <row r="256" spans="1:12" x14ac:dyDescent="0.2">
      <c r="A256" s="107"/>
      <c r="B256" s="57"/>
      <c r="C256" s="58"/>
      <c r="D256" s="96"/>
      <c r="E256" s="199" t="s">
        <v>101</v>
      </c>
      <c r="F256" s="20"/>
      <c r="G256" s="375">
        <f t="shared" si="4"/>
        <v>100</v>
      </c>
      <c r="H256" s="119">
        <v>100</v>
      </c>
      <c r="I256" s="109"/>
    </row>
    <row r="257" spans="1:9" ht="24" x14ac:dyDescent="0.2">
      <c r="A257" s="107"/>
      <c r="B257" s="57"/>
      <c r="C257" s="58"/>
      <c r="D257" s="96"/>
      <c r="E257" s="199" t="s">
        <v>104</v>
      </c>
      <c r="F257" s="20"/>
      <c r="G257" s="375">
        <f t="shared" si="4"/>
        <v>11000</v>
      </c>
      <c r="H257" s="119">
        <v>11000</v>
      </c>
      <c r="I257" s="109"/>
    </row>
    <row r="258" spans="1:9" x14ac:dyDescent="0.2">
      <c r="A258" s="107"/>
      <c r="B258" s="57"/>
      <c r="C258" s="58"/>
      <c r="D258" s="96"/>
      <c r="E258" s="465" t="s">
        <v>473</v>
      </c>
      <c r="F258" s="20"/>
      <c r="G258" s="375">
        <f t="shared" si="4"/>
        <v>600</v>
      </c>
      <c r="H258" s="119">
        <v>600</v>
      </c>
      <c r="I258" s="442"/>
    </row>
    <row r="259" spans="1:9" s="135" customFormat="1" ht="44.25" customHeight="1" x14ac:dyDescent="0.2">
      <c r="A259" s="107">
        <v>2560</v>
      </c>
      <c r="B259" s="59" t="s">
        <v>178</v>
      </c>
      <c r="C259" s="141">
        <v>6</v>
      </c>
      <c r="D259" s="142">
        <v>0</v>
      </c>
      <c r="E259" s="100" t="s">
        <v>391</v>
      </c>
      <c r="F259" s="18" t="s">
        <v>392</v>
      </c>
      <c r="G259" s="375">
        <f t="shared" si="4"/>
        <v>2319.5</v>
      </c>
      <c r="H259" s="119">
        <f>H261</f>
        <v>2319.5</v>
      </c>
      <c r="I259" s="119"/>
    </row>
    <row r="260" spans="1:9" x14ac:dyDescent="0.2">
      <c r="A260" s="107"/>
      <c r="B260" s="54"/>
      <c r="C260" s="141"/>
      <c r="D260" s="142"/>
      <c r="E260" s="99" t="s">
        <v>109</v>
      </c>
      <c r="F260" s="18"/>
      <c r="G260" s="375"/>
      <c r="H260" s="118"/>
      <c r="I260" s="108"/>
    </row>
    <row r="261" spans="1:9" s="19" customFormat="1" ht="27.75" customHeight="1" x14ac:dyDescent="0.2">
      <c r="A261" s="107">
        <v>2561</v>
      </c>
      <c r="B261" s="60" t="s">
        <v>178</v>
      </c>
      <c r="C261" s="315">
        <v>6</v>
      </c>
      <c r="D261" s="316">
        <v>1</v>
      </c>
      <c r="E261" s="99" t="s">
        <v>391</v>
      </c>
      <c r="F261" s="23" t="s">
        <v>393</v>
      </c>
      <c r="G261" s="375">
        <f t="shared" si="4"/>
        <v>2319.5</v>
      </c>
      <c r="H261" s="377">
        <f>H263+H264+H265</f>
        <v>2319.5</v>
      </c>
      <c r="I261" s="109"/>
    </row>
    <row r="262" spans="1:9" s="19" customFormat="1" ht="27.75" customHeight="1" x14ac:dyDescent="0.2">
      <c r="A262" s="107"/>
      <c r="B262" s="57"/>
      <c r="C262" s="58"/>
      <c r="D262" s="96"/>
      <c r="E262" s="99" t="s">
        <v>147</v>
      </c>
      <c r="F262" s="20"/>
      <c r="G262" s="375">
        <f t="shared" si="4"/>
        <v>0</v>
      </c>
      <c r="H262" s="119"/>
      <c r="I262" s="109"/>
    </row>
    <row r="263" spans="1:9" s="19" customFormat="1" ht="27.75" customHeight="1" x14ac:dyDescent="0.2">
      <c r="A263" s="107"/>
      <c r="B263" s="57"/>
      <c r="C263" s="58"/>
      <c r="D263" s="96"/>
      <c r="E263" s="456" t="s">
        <v>99</v>
      </c>
      <c r="F263" s="20"/>
      <c r="G263" s="375">
        <f t="shared" si="4"/>
        <v>100</v>
      </c>
      <c r="H263" s="377">
        <v>100</v>
      </c>
      <c r="I263" s="109"/>
    </row>
    <row r="264" spans="1:9" s="19" customFormat="1" ht="27.75" customHeight="1" x14ac:dyDescent="0.2">
      <c r="A264" s="107"/>
      <c r="B264" s="57"/>
      <c r="C264" s="58"/>
      <c r="D264" s="96"/>
      <c r="E264" s="199" t="s">
        <v>101</v>
      </c>
      <c r="F264" s="20"/>
      <c r="G264" s="375">
        <f t="shared" si="4"/>
        <v>100</v>
      </c>
      <c r="H264" s="119">
        <v>100</v>
      </c>
      <c r="I264" s="109"/>
    </row>
    <row r="265" spans="1:9" s="19" customFormat="1" ht="27.75" customHeight="1" x14ac:dyDescent="0.2">
      <c r="A265" s="107"/>
      <c r="B265" s="57"/>
      <c r="C265" s="58"/>
      <c r="D265" s="96"/>
      <c r="E265" s="199" t="s">
        <v>104</v>
      </c>
      <c r="F265" s="20"/>
      <c r="G265" s="375">
        <f t="shared" si="4"/>
        <v>2119.5</v>
      </c>
      <c r="H265" s="119">
        <v>2119.5</v>
      </c>
      <c r="I265" s="109"/>
    </row>
    <row r="266" spans="1:9" ht="34.5" x14ac:dyDescent="0.2">
      <c r="A266" s="131">
        <v>2600</v>
      </c>
      <c r="B266" s="59" t="s">
        <v>179</v>
      </c>
      <c r="C266" s="141">
        <v>0</v>
      </c>
      <c r="D266" s="142">
        <v>0</v>
      </c>
      <c r="E266" s="139" t="s">
        <v>200</v>
      </c>
      <c r="F266" s="132" t="s">
        <v>394</v>
      </c>
      <c r="G266" s="375">
        <f>H266+I266</f>
        <v>30484</v>
      </c>
      <c r="H266" s="377">
        <f>H268+H279+H286</f>
        <v>10200</v>
      </c>
      <c r="I266" s="377">
        <f>I268+I279+I286</f>
        <v>20284</v>
      </c>
    </row>
    <row r="267" spans="1:9" x14ac:dyDescent="0.2">
      <c r="A267" s="107"/>
      <c r="B267" s="57"/>
      <c r="C267" s="58"/>
      <c r="D267" s="96"/>
      <c r="E267" s="99"/>
      <c r="F267" s="20"/>
      <c r="G267" s="375"/>
      <c r="H267" s="377"/>
      <c r="I267" s="433"/>
    </row>
    <row r="268" spans="1:9" x14ac:dyDescent="0.2">
      <c r="A268" s="107">
        <v>2630</v>
      </c>
      <c r="B268" s="59" t="s">
        <v>179</v>
      </c>
      <c r="C268" s="56">
        <v>3</v>
      </c>
      <c r="D268" s="95">
        <v>0</v>
      </c>
      <c r="E268" s="100" t="s">
        <v>395</v>
      </c>
      <c r="F268" s="18" t="s">
        <v>396</v>
      </c>
      <c r="G268" s="375">
        <f>H268+I268</f>
        <v>26134</v>
      </c>
      <c r="H268" s="377">
        <f>H270</f>
        <v>5850</v>
      </c>
      <c r="I268" s="431">
        <f>I270</f>
        <v>20284</v>
      </c>
    </row>
    <row r="269" spans="1:9" x14ac:dyDescent="0.2">
      <c r="A269" s="107"/>
      <c r="B269" s="54"/>
      <c r="C269" s="56"/>
      <c r="D269" s="95"/>
      <c r="E269" s="99" t="s">
        <v>109</v>
      </c>
      <c r="F269" s="18"/>
      <c r="G269" s="375">
        <f t="shared" si="4"/>
        <v>0</v>
      </c>
      <c r="H269" s="376"/>
      <c r="I269" s="432"/>
    </row>
    <row r="270" spans="1:9" x14ac:dyDescent="0.2">
      <c r="A270" s="107">
        <v>2631</v>
      </c>
      <c r="B270" s="60" t="s">
        <v>179</v>
      </c>
      <c r="C270" s="58">
        <v>3</v>
      </c>
      <c r="D270" s="96">
        <v>1</v>
      </c>
      <c r="E270" s="99" t="s">
        <v>397</v>
      </c>
      <c r="F270" s="25" t="s">
        <v>398</v>
      </c>
      <c r="G270" s="375">
        <f>H270+I270</f>
        <v>26134</v>
      </c>
      <c r="H270" s="377">
        <f>H272+H273+H275+H276+H274</f>
        <v>5850</v>
      </c>
      <c r="I270" s="431">
        <f>I277+I278</f>
        <v>20284</v>
      </c>
    </row>
    <row r="271" spans="1:9" ht="36" x14ac:dyDescent="0.2">
      <c r="A271" s="107"/>
      <c r="B271" s="57"/>
      <c r="C271" s="58"/>
      <c r="D271" s="96"/>
      <c r="E271" s="99" t="s">
        <v>147</v>
      </c>
      <c r="F271" s="20"/>
      <c r="G271" s="375">
        <f t="shared" si="4"/>
        <v>0</v>
      </c>
      <c r="H271" s="377"/>
      <c r="I271" s="433"/>
    </row>
    <row r="272" spans="1:9" x14ac:dyDescent="0.2">
      <c r="A272" s="107"/>
      <c r="B272" s="57"/>
      <c r="C272" s="58"/>
      <c r="D272" s="96"/>
      <c r="E272" s="457" t="s">
        <v>479</v>
      </c>
      <c r="F272" s="20"/>
      <c r="G272" s="375">
        <f t="shared" si="4"/>
        <v>1200</v>
      </c>
      <c r="H272" s="377">
        <v>1200</v>
      </c>
      <c r="I272" s="433"/>
    </row>
    <row r="273" spans="1:9" ht="15.75" thickBot="1" x14ac:dyDescent="0.25">
      <c r="A273" s="107"/>
      <c r="B273" s="57"/>
      <c r="C273" s="58"/>
      <c r="D273" s="96"/>
      <c r="E273" s="458" t="s">
        <v>88</v>
      </c>
      <c r="F273" s="20"/>
      <c r="G273" s="375">
        <f t="shared" si="4"/>
        <v>300</v>
      </c>
      <c r="H273" s="377">
        <v>300</v>
      </c>
      <c r="I273" s="433"/>
    </row>
    <row r="274" spans="1:9" ht="15.75" thickBot="1" x14ac:dyDescent="0.25">
      <c r="A274" s="107"/>
      <c r="B274" s="57"/>
      <c r="C274" s="58"/>
      <c r="D274" s="96"/>
      <c r="E274" s="458" t="s">
        <v>482</v>
      </c>
      <c r="F274" s="20"/>
      <c r="G274" s="375">
        <v>200</v>
      </c>
      <c r="H274" s="377">
        <v>200</v>
      </c>
      <c r="I274" s="433"/>
    </row>
    <row r="275" spans="1:9" ht="15.75" thickBot="1" x14ac:dyDescent="0.25">
      <c r="A275" s="107"/>
      <c r="B275" s="57"/>
      <c r="C275" s="58"/>
      <c r="D275" s="96"/>
      <c r="E275" s="459" t="s">
        <v>102</v>
      </c>
      <c r="F275" s="20"/>
      <c r="G275" s="375">
        <f t="shared" si="4"/>
        <v>950</v>
      </c>
      <c r="H275" s="377">
        <v>950</v>
      </c>
      <c r="I275" s="433"/>
    </row>
    <row r="276" spans="1:9" ht="24" x14ac:dyDescent="0.2">
      <c r="A276" s="107"/>
      <c r="B276" s="57"/>
      <c r="C276" s="58"/>
      <c r="D276" s="96"/>
      <c r="E276" s="199" t="s">
        <v>104</v>
      </c>
      <c r="F276" s="20"/>
      <c r="G276" s="375">
        <f t="shared" si="4"/>
        <v>3200</v>
      </c>
      <c r="H276" s="377">
        <v>3200</v>
      </c>
      <c r="I276" s="433"/>
    </row>
    <row r="277" spans="1:9" s="19" customFormat="1" ht="16.5" customHeight="1" x14ac:dyDescent="0.2">
      <c r="A277" s="107"/>
      <c r="B277" s="57"/>
      <c r="C277" s="58"/>
      <c r="D277" s="96"/>
      <c r="E277" s="199" t="s">
        <v>132</v>
      </c>
      <c r="F277" s="20"/>
      <c r="G277" s="375">
        <f t="shared" ref="G277:G340" si="5">H277</f>
        <v>0</v>
      </c>
      <c r="H277" s="377"/>
      <c r="I277" s="431">
        <v>4284</v>
      </c>
    </row>
    <row r="278" spans="1:9" x14ac:dyDescent="0.2">
      <c r="A278" s="107"/>
      <c r="B278" s="57"/>
      <c r="C278" s="58"/>
      <c r="D278" s="96"/>
      <c r="E278" s="199" t="s">
        <v>133</v>
      </c>
      <c r="F278" s="20"/>
      <c r="G278" s="375">
        <f t="shared" si="5"/>
        <v>0</v>
      </c>
      <c r="H278" s="119"/>
      <c r="I278" s="431">
        <v>16000</v>
      </c>
    </row>
    <row r="279" spans="1:9" x14ac:dyDescent="0.2">
      <c r="A279" s="107">
        <v>2640</v>
      </c>
      <c r="B279" s="59" t="s">
        <v>179</v>
      </c>
      <c r="C279" s="56">
        <v>4</v>
      </c>
      <c r="D279" s="95">
        <v>0</v>
      </c>
      <c r="E279" s="440" t="s">
        <v>399</v>
      </c>
      <c r="F279" s="18" t="s">
        <v>400</v>
      </c>
      <c r="G279" s="375">
        <f t="shared" si="5"/>
        <v>3050</v>
      </c>
      <c r="H279" s="119">
        <f>H281</f>
        <v>3050</v>
      </c>
      <c r="I279" s="424"/>
    </row>
    <row r="280" spans="1:9" x14ac:dyDescent="0.2">
      <c r="A280" s="107"/>
      <c r="B280" s="54"/>
      <c r="C280" s="56"/>
      <c r="D280" s="95"/>
      <c r="E280" s="99" t="s">
        <v>109</v>
      </c>
      <c r="F280" s="18"/>
      <c r="G280" s="375">
        <f t="shared" si="5"/>
        <v>0</v>
      </c>
      <c r="H280" s="118"/>
      <c r="I280" s="108"/>
    </row>
    <row r="281" spans="1:9" x14ac:dyDescent="0.2">
      <c r="A281" s="107">
        <v>2641</v>
      </c>
      <c r="B281" s="60" t="s">
        <v>179</v>
      </c>
      <c r="C281" s="58">
        <v>4</v>
      </c>
      <c r="D281" s="96">
        <v>1</v>
      </c>
      <c r="E281" s="99" t="s">
        <v>401</v>
      </c>
      <c r="F281" s="23" t="s">
        <v>402</v>
      </c>
      <c r="G281" s="375">
        <f t="shared" si="5"/>
        <v>3050</v>
      </c>
      <c r="H281" s="119">
        <f>H283+H284+H285</f>
        <v>3050</v>
      </c>
      <c r="I281" s="424"/>
    </row>
    <row r="282" spans="1:9" s="135" customFormat="1" ht="33.75" customHeight="1" x14ac:dyDescent="0.2">
      <c r="A282" s="107"/>
      <c r="B282" s="57"/>
      <c r="C282" s="58"/>
      <c r="D282" s="96"/>
      <c r="E282" s="99" t="s">
        <v>147</v>
      </c>
      <c r="F282" s="20"/>
      <c r="G282" s="375">
        <f t="shared" si="5"/>
        <v>0</v>
      </c>
      <c r="H282" s="119"/>
      <c r="I282" s="109"/>
    </row>
    <row r="283" spans="1:9" s="135" customFormat="1" ht="25.5" customHeight="1" x14ac:dyDescent="0.2">
      <c r="A283" s="107"/>
      <c r="B283" s="57"/>
      <c r="C283" s="58"/>
      <c r="D283" s="96"/>
      <c r="E283" s="457" t="s">
        <v>479</v>
      </c>
      <c r="F283" s="20"/>
      <c r="G283" s="375">
        <f t="shared" si="5"/>
        <v>1850</v>
      </c>
      <c r="H283" s="119">
        <v>1850</v>
      </c>
      <c r="I283" s="109"/>
    </row>
    <row r="284" spans="1:9" s="135" customFormat="1" ht="25.5" customHeight="1" x14ac:dyDescent="0.2">
      <c r="A284" s="107"/>
      <c r="B284" s="57"/>
      <c r="C284" s="58"/>
      <c r="D284" s="96"/>
      <c r="E284" s="533" t="s">
        <v>478</v>
      </c>
      <c r="F284" s="20"/>
      <c r="G284" s="375">
        <f t="shared" si="5"/>
        <v>300</v>
      </c>
      <c r="H284" s="119">
        <v>300</v>
      </c>
      <c r="I284" s="109"/>
    </row>
    <row r="285" spans="1:9" ht="23.25" customHeight="1" thickBot="1" x14ac:dyDescent="0.25">
      <c r="A285" s="107"/>
      <c r="B285" s="57"/>
      <c r="C285" s="58"/>
      <c r="D285" s="96"/>
      <c r="E285" s="459" t="s">
        <v>102</v>
      </c>
      <c r="F285" s="20"/>
      <c r="G285" s="375">
        <f t="shared" si="5"/>
        <v>900</v>
      </c>
      <c r="H285" s="119">
        <v>900</v>
      </c>
      <c r="I285" s="424"/>
    </row>
    <row r="286" spans="1:9" ht="28.5" x14ac:dyDescent="0.2">
      <c r="A286" s="107">
        <v>2660</v>
      </c>
      <c r="B286" s="59" t="s">
        <v>179</v>
      </c>
      <c r="C286" s="141">
        <v>6</v>
      </c>
      <c r="D286" s="142">
        <v>0</v>
      </c>
      <c r="E286" s="100" t="s">
        <v>408</v>
      </c>
      <c r="F286" s="24" t="s">
        <v>409</v>
      </c>
      <c r="G286" s="368">
        <f>G288</f>
        <v>1300</v>
      </c>
      <c r="H286" s="366">
        <f>H288</f>
        <v>1300</v>
      </c>
      <c r="I286" s="119"/>
    </row>
    <row r="287" spans="1:9" s="19" customFormat="1" ht="10.5" customHeight="1" x14ac:dyDescent="0.2">
      <c r="A287" s="107"/>
      <c r="B287" s="54"/>
      <c r="C287" s="141"/>
      <c r="D287" s="142"/>
      <c r="E287" s="99" t="s">
        <v>109</v>
      </c>
      <c r="F287" s="18"/>
      <c r="G287" s="369"/>
      <c r="H287" s="118"/>
      <c r="I287" s="108"/>
    </row>
    <row r="288" spans="1:9" ht="28.5" x14ac:dyDescent="0.2">
      <c r="A288" s="107">
        <v>2661</v>
      </c>
      <c r="B288" s="60" t="s">
        <v>179</v>
      </c>
      <c r="C288" s="315">
        <v>6</v>
      </c>
      <c r="D288" s="316">
        <v>1</v>
      </c>
      <c r="E288" s="99" t="s">
        <v>408</v>
      </c>
      <c r="F288" s="23" t="s">
        <v>410</v>
      </c>
      <c r="G288" s="368">
        <v>1300</v>
      </c>
      <c r="H288" s="366">
        <v>1300</v>
      </c>
      <c r="I288" s="109"/>
    </row>
    <row r="289" spans="1:9" ht="36" x14ac:dyDescent="0.2">
      <c r="A289" s="107"/>
      <c r="B289" s="57"/>
      <c r="C289" s="58"/>
      <c r="D289" s="96"/>
      <c r="E289" s="99" t="s">
        <v>147</v>
      </c>
      <c r="F289" s="20"/>
      <c r="G289" s="375"/>
      <c r="H289" s="377"/>
      <c r="I289" s="433"/>
    </row>
    <row r="290" spans="1:9" ht="24" x14ac:dyDescent="0.2">
      <c r="A290" s="107"/>
      <c r="B290" s="57"/>
      <c r="C290" s="58"/>
      <c r="D290" s="96"/>
      <c r="E290" s="199" t="s">
        <v>104</v>
      </c>
      <c r="F290" s="20"/>
      <c r="G290" s="375">
        <v>1300</v>
      </c>
      <c r="H290" s="377">
        <v>1300</v>
      </c>
      <c r="I290" s="433"/>
    </row>
    <row r="291" spans="1:9" ht="22.5" x14ac:dyDescent="0.2">
      <c r="A291" s="131">
        <v>2800</v>
      </c>
      <c r="B291" s="59" t="s">
        <v>180</v>
      </c>
      <c r="C291" s="141">
        <v>0</v>
      </c>
      <c r="D291" s="142">
        <v>0</v>
      </c>
      <c r="E291" s="139" t="s">
        <v>17</v>
      </c>
      <c r="F291" s="132" t="s">
        <v>412</v>
      </c>
      <c r="G291" s="530">
        <f>H291+I291</f>
        <v>7710</v>
      </c>
      <c r="H291" s="367">
        <f>H292+H300</f>
        <v>5910</v>
      </c>
      <c r="I291" s="426">
        <f>I299</f>
        <v>1800</v>
      </c>
    </row>
    <row r="292" spans="1:9" x14ac:dyDescent="0.2">
      <c r="A292" s="107">
        <v>2820</v>
      </c>
      <c r="B292" s="59" t="s">
        <v>180</v>
      </c>
      <c r="C292" s="141">
        <v>2</v>
      </c>
      <c r="D292" s="142">
        <v>0</v>
      </c>
      <c r="E292" s="100" t="s">
        <v>416</v>
      </c>
      <c r="F292" s="18" t="s">
        <v>417</v>
      </c>
      <c r="G292" s="375">
        <f>H292+I292</f>
        <v>6860</v>
      </c>
      <c r="H292" s="367">
        <f>H295+H296+H297</f>
        <v>5060</v>
      </c>
      <c r="I292" s="424">
        <v>1800</v>
      </c>
    </row>
    <row r="293" spans="1:9" x14ac:dyDescent="0.2">
      <c r="A293" s="107"/>
      <c r="B293" s="54"/>
      <c r="C293" s="141"/>
      <c r="D293" s="142"/>
      <c r="E293" s="99" t="s">
        <v>109</v>
      </c>
      <c r="F293" s="18"/>
      <c r="G293" s="375">
        <f t="shared" si="5"/>
        <v>0</v>
      </c>
      <c r="H293" s="118"/>
      <c r="I293" s="434"/>
    </row>
    <row r="294" spans="1:9" x14ac:dyDescent="0.2">
      <c r="A294" s="107">
        <v>2824</v>
      </c>
      <c r="B294" s="60" t="s">
        <v>180</v>
      </c>
      <c r="C294" s="315">
        <v>2</v>
      </c>
      <c r="D294" s="316">
        <v>4</v>
      </c>
      <c r="E294" s="99" t="s">
        <v>183</v>
      </c>
      <c r="F294" s="23"/>
      <c r="G294" s="375">
        <f>H294+I294</f>
        <v>6860</v>
      </c>
      <c r="H294" s="367">
        <f>H295+H296+H297</f>
        <v>5060</v>
      </c>
      <c r="I294" s="424">
        <f>I299</f>
        <v>1800</v>
      </c>
    </row>
    <row r="295" spans="1:9" ht="21.75" customHeight="1" x14ac:dyDescent="0.2">
      <c r="A295" s="107"/>
      <c r="B295" s="60"/>
      <c r="C295" s="315"/>
      <c r="D295" s="316"/>
      <c r="E295" s="461" t="s">
        <v>87</v>
      </c>
      <c r="F295" s="23"/>
      <c r="G295" s="375">
        <f t="shared" si="5"/>
        <v>960</v>
      </c>
      <c r="H295" s="367">
        <v>960</v>
      </c>
      <c r="I295" s="424"/>
    </row>
    <row r="296" spans="1:9" ht="29.25" customHeight="1" thickBot="1" x14ac:dyDescent="0.25">
      <c r="A296" s="107"/>
      <c r="B296" s="60"/>
      <c r="C296" s="315"/>
      <c r="D296" s="316"/>
      <c r="E296" s="458" t="s">
        <v>88</v>
      </c>
      <c r="F296" s="23"/>
      <c r="G296" s="530">
        <f t="shared" si="5"/>
        <v>1800</v>
      </c>
      <c r="H296" s="367">
        <v>1800</v>
      </c>
      <c r="I296" s="424"/>
    </row>
    <row r="297" spans="1:9" s="135" customFormat="1" ht="35.25" customHeight="1" thickBot="1" x14ac:dyDescent="0.25">
      <c r="A297" s="107" t="s">
        <v>213</v>
      </c>
      <c r="B297" s="60"/>
      <c r="C297" s="315"/>
      <c r="D297" s="316"/>
      <c r="E297" s="459" t="s">
        <v>102</v>
      </c>
      <c r="F297" s="23"/>
      <c r="G297" s="530">
        <f t="shared" si="5"/>
        <v>2300</v>
      </c>
      <c r="H297" s="367">
        <v>2300</v>
      </c>
      <c r="I297" s="424"/>
    </row>
    <row r="298" spans="1:9" ht="17.25" customHeight="1" thickBot="1" x14ac:dyDescent="0.25">
      <c r="A298" s="107"/>
      <c r="B298" s="60"/>
      <c r="C298" s="315"/>
      <c r="D298" s="316"/>
      <c r="E298" s="458" t="s">
        <v>88</v>
      </c>
      <c r="F298" s="23"/>
      <c r="G298" s="375">
        <f t="shared" si="5"/>
        <v>0</v>
      </c>
      <c r="H298" s="430"/>
      <c r="I298" s="424"/>
    </row>
    <row r="299" spans="1:9" x14ac:dyDescent="0.2">
      <c r="A299" s="107"/>
      <c r="B299" s="60"/>
      <c r="C299" s="315"/>
      <c r="D299" s="316"/>
      <c r="E299" s="199" t="s">
        <v>133</v>
      </c>
      <c r="F299" s="23"/>
      <c r="G299" s="375">
        <f>H299+I299</f>
        <v>1800</v>
      </c>
      <c r="H299" s="430"/>
      <c r="I299" s="424">
        <v>1800</v>
      </c>
    </row>
    <row r="300" spans="1:9" ht="19.5" customHeight="1" x14ac:dyDescent="0.2">
      <c r="A300" s="107">
        <v>2840</v>
      </c>
      <c r="B300" s="59" t="s">
        <v>180</v>
      </c>
      <c r="C300" s="141">
        <v>4</v>
      </c>
      <c r="D300" s="142">
        <v>0</v>
      </c>
      <c r="E300" s="100" t="s">
        <v>209</v>
      </c>
      <c r="F300" s="24" t="s">
        <v>419</v>
      </c>
      <c r="G300" s="375">
        <f t="shared" si="5"/>
        <v>850</v>
      </c>
      <c r="H300" s="119">
        <f>H302</f>
        <v>850</v>
      </c>
      <c r="I300" s="119"/>
    </row>
    <row r="301" spans="1:9" s="19" customFormat="1" ht="19.5" customHeight="1" x14ac:dyDescent="0.2">
      <c r="A301" s="107"/>
      <c r="B301" s="54"/>
      <c r="C301" s="141"/>
      <c r="D301" s="142"/>
      <c r="E301" s="99" t="s">
        <v>109</v>
      </c>
      <c r="F301" s="18"/>
      <c r="G301" s="375">
        <f t="shared" si="5"/>
        <v>0</v>
      </c>
      <c r="H301" s="118"/>
      <c r="I301" s="108"/>
    </row>
    <row r="302" spans="1:9" ht="19.5" customHeight="1" x14ac:dyDescent="0.2">
      <c r="A302" s="107">
        <v>2841</v>
      </c>
      <c r="B302" s="60" t="s">
        <v>180</v>
      </c>
      <c r="C302" s="315">
        <v>4</v>
      </c>
      <c r="D302" s="316">
        <v>1</v>
      </c>
      <c r="E302" s="427" t="s">
        <v>210</v>
      </c>
      <c r="F302" s="24"/>
      <c r="G302" s="375">
        <f t="shared" si="5"/>
        <v>850</v>
      </c>
      <c r="H302" s="119">
        <f>H304+H305</f>
        <v>850</v>
      </c>
      <c r="I302" s="109"/>
    </row>
    <row r="303" spans="1:9" ht="30" customHeight="1" x14ac:dyDescent="0.2">
      <c r="A303" s="107"/>
      <c r="B303" s="60"/>
      <c r="C303" s="315"/>
      <c r="D303" s="316"/>
      <c r="E303" s="99" t="s">
        <v>147</v>
      </c>
      <c r="F303" s="24"/>
      <c r="G303" s="375">
        <f t="shared" si="5"/>
        <v>0</v>
      </c>
      <c r="H303" s="462"/>
      <c r="I303" s="109"/>
    </row>
    <row r="304" spans="1:9" ht="30" customHeight="1" x14ac:dyDescent="0.2">
      <c r="A304" s="107"/>
      <c r="B304" s="60"/>
      <c r="C304" s="315"/>
      <c r="D304" s="316"/>
      <c r="E304" s="99" t="s">
        <v>483</v>
      </c>
      <c r="F304" s="24"/>
      <c r="G304" s="375">
        <v>400</v>
      </c>
      <c r="H304" s="462">
        <v>400</v>
      </c>
      <c r="I304" s="109"/>
    </row>
    <row r="305" spans="1:9" ht="19.5" customHeight="1" x14ac:dyDescent="0.2">
      <c r="A305" s="107"/>
      <c r="B305" s="60"/>
      <c r="C305" s="315"/>
      <c r="D305" s="316"/>
      <c r="E305" s="99" t="s">
        <v>480</v>
      </c>
      <c r="F305" s="24"/>
      <c r="G305" s="375">
        <f t="shared" si="5"/>
        <v>450</v>
      </c>
      <c r="H305" s="462">
        <v>450</v>
      </c>
      <c r="I305" s="109"/>
    </row>
    <row r="306" spans="1:9" s="19" customFormat="1" ht="32.25" customHeight="1" x14ac:dyDescent="0.2">
      <c r="A306" s="131">
        <v>2900</v>
      </c>
      <c r="B306" s="59" t="s">
        <v>187</v>
      </c>
      <c r="C306" s="56">
        <v>0</v>
      </c>
      <c r="D306" s="95">
        <v>0</v>
      </c>
      <c r="E306" s="139" t="s">
        <v>18</v>
      </c>
      <c r="F306" s="132" t="s">
        <v>465</v>
      </c>
      <c r="G306" s="530">
        <f t="shared" si="5"/>
        <v>45150</v>
      </c>
      <c r="H306" s="403">
        <f>H310</f>
        <v>45150</v>
      </c>
      <c r="I306" s="429">
        <f>I310</f>
        <v>1444.9</v>
      </c>
    </row>
    <row r="307" spans="1:9" x14ac:dyDescent="0.2">
      <c r="A307" s="105"/>
      <c r="B307" s="54"/>
      <c r="C307" s="55"/>
      <c r="D307" s="94"/>
      <c r="E307" s="99" t="s">
        <v>108</v>
      </c>
      <c r="F307" s="17"/>
      <c r="G307" s="375"/>
      <c r="H307" s="117"/>
      <c r="I307" s="134"/>
    </row>
    <row r="308" spans="1:9" ht="24" x14ac:dyDescent="0.2">
      <c r="A308" s="107">
        <v>2910</v>
      </c>
      <c r="B308" s="59" t="s">
        <v>187</v>
      </c>
      <c r="C308" s="56">
        <v>1</v>
      </c>
      <c r="D308" s="95">
        <v>0</v>
      </c>
      <c r="E308" s="100" t="s">
        <v>203</v>
      </c>
      <c r="F308" s="18" t="s">
        <v>466</v>
      </c>
      <c r="G308" s="375"/>
      <c r="H308" s="403"/>
      <c r="I308" s="429"/>
    </row>
    <row r="309" spans="1:9" x14ac:dyDescent="0.2">
      <c r="A309" s="107"/>
      <c r="B309" s="54"/>
      <c r="C309" s="56"/>
      <c r="D309" s="95"/>
      <c r="E309" s="99" t="s">
        <v>109</v>
      </c>
      <c r="F309" s="18"/>
      <c r="G309" s="375"/>
      <c r="H309" s="118"/>
      <c r="I309" s="109"/>
    </row>
    <row r="310" spans="1:9" x14ac:dyDescent="0.2">
      <c r="A310" s="107">
        <v>2911</v>
      </c>
      <c r="B310" s="60" t="s">
        <v>187</v>
      </c>
      <c r="C310" s="58">
        <v>1</v>
      </c>
      <c r="D310" s="96">
        <v>1</v>
      </c>
      <c r="E310" s="99" t="s">
        <v>467</v>
      </c>
      <c r="F310" s="23" t="s">
        <v>468</v>
      </c>
      <c r="G310" s="368">
        <f>H310+I310</f>
        <v>46594.9</v>
      </c>
      <c r="H310" s="403">
        <f>H322+H323</f>
        <v>45150</v>
      </c>
      <c r="I310" s="429">
        <f>I324+I325</f>
        <v>1444.9</v>
      </c>
    </row>
    <row r="311" spans="1:9" s="135" customFormat="1" ht="42" customHeight="1" x14ac:dyDescent="0.2">
      <c r="A311" s="107"/>
      <c r="B311" s="57"/>
      <c r="C311" s="58"/>
      <c r="D311" s="96"/>
      <c r="E311" s="99" t="s">
        <v>147</v>
      </c>
      <c r="F311" s="20"/>
      <c r="G311" s="368">
        <f t="shared" si="5"/>
        <v>0</v>
      </c>
      <c r="H311" s="365"/>
      <c r="I311" s="109"/>
    </row>
    <row r="312" spans="1:9" ht="24" hidden="1" customHeight="1" x14ac:dyDescent="0.2">
      <c r="A312" s="107"/>
      <c r="B312" s="57"/>
      <c r="C312" s="58"/>
      <c r="D312" s="96"/>
      <c r="E312" s="193" t="s">
        <v>104</v>
      </c>
      <c r="F312" s="20"/>
      <c r="G312" s="368">
        <f t="shared" si="5"/>
        <v>0</v>
      </c>
      <c r="H312" s="403"/>
      <c r="I312" s="109"/>
    </row>
    <row r="313" spans="1:9" s="19" customFormat="1" ht="10.5" hidden="1" customHeight="1" x14ac:dyDescent="0.2">
      <c r="A313" s="107"/>
      <c r="B313" s="57"/>
      <c r="C313" s="58"/>
      <c r="D313" s="96"/>
      <c r="E313" s="193" t="s">
        <v>133</v>
      </c>
      <c r="F313" s="20"/>
      <c r="G313" s="368">
        <f t="shared" si="5"/>
        <v>0</v>
      </c>
      <c r="H313" s="403"/>
      <c r="I313" s="424"/>
    </row>
    <row r="314" spans="1:9" ht="17.25" hidden="1" customHeight="1" x14ac:dyDescent="0.2">
      <c r="A314" s="131">
        <v>3000</v>
      </c>
      <c r="B314" s="59" t="s">
        <v>189</v>
      </c>
      <c r="C314" s="56">
        <v>0</v>
      </c>
      <c r="D314" s="95">
        <v>0</v>
      </c>
      <c r="E314" s="139" t="s">
        <v>19</v>
      </c>
      <c r="F314" s="132" t="s">
        <v>470</v>
      </c>
      <c r="G314" s="368">
        <f t="shared" si="5"/>
        <v>0</v>
      </c>
      <c r="H314" s="371"/>
      <c r="I314" s="109"/>
    </row>
    <row r="315" spans="1:9" ht="15" hidden="1" customHeight="1" x14ac:dyDescent="0.2">
      <c r="A315" s="107"/>
      <c r="B315" s="57"/>
      <c r="C315" s="58"/>
      <c r="D315" s="96"/>
      <c r="E315" s="99" t="s">
        <v>148</v>
      </c>
      <c r="F315" s="20"/>
      <c r="G315" s="368">
        <f t="shared" si="5"/>
        <v>0</v>
      </c>
      <c r="H315" s="365"/>
      <c r="I315" s="134"/>
    </row>
    <row r="316" spans="1:9" ht="15" hidden="1" customHeight="1" x14ac:dyDescent="0.2">
      <c r="A316" s="107"/>
      <c r="B316" s="54"/>
      <c r="C316" s="56"/>
      <c r="D316" s="95"/>
      <c r="E316" s="99" t="s">
        <v>109</v>
      </c>
      <c r="F316" s="18"/>
      <c r="G316" s="368">
        <f t="shared" si="5"/>
        <v>0</v>
      </c>
      <c r="H316" s="118"/>
      <c r="I316" s="109"/>
    </row>
    <row r="317" spans="1:9" ht="24" hidden="1" customHeight="1" x14ac:dyDescent="0.2">
      <c r="A317" s="110">
        <v>3091</v>
      </c>
      <c r="B317" s="60" t="s">
        <v>189</v>
      </c>
      <c r="C317" s="61">
        <v>9</v>
      </c>
      <c r="D317" s="97">
        <v>1</v>
      </c>
      <c r="E317" s="103" t="s">
        <v>3</v>
      </c>
      <c r="F317" s="27" t="s">
        <v>4</v>
      </c>
      <c r="G317" s="368">
        <f t="shared" si="5"/>
        <v>0</v>
      </c>
      <c r="H317" s="534"/>
      <c r="I317" s="108"/>
    </row>
    <row r="318" spans="1:9" ht="30" hidden="1" customHeight="1" x14ac:dyDescent="0.2">
      <c r="A318" s="107"/>
      <c r="B318" s="57"/>
      <c r="C318" s="58"/>
      <c r="D318" s="96"/>
      <c r="E318" s="99" t="s">
        <v>147</v>
      </c>
      <c r="F318" s="20"/>
      <c r="G318" s="368">
        <f t="shared" si="5"/>
        <v>0</v>
      </c>
      <c r="H318" s="365"/>
      <c r="I318" s="111"/>
    </row>
    <row r="319" spans="1:9" ht="15" hidden="1" customHeight="1" x14ac:dyDescent="0.2">
      <c r="A319" s="107"/>
      <c r="B319" s="57"/>
      <c r="C319" s="58"/>
      <c r="D319" s="96"/>
      <c r="E319" s="99" t="s">
        <v>148</v>
      </c>
      <c r="F319" s="20"/>
      <c r="G319" s="368">
        <f t="shared" si="5"/>
        <v>0</v>
      </c>
      <c r="H319" s="365"/>
      <c r="I319" s="109"/>
    </row>
    <row r="320" spans="1:9" ht="15" hidden="1" customHeight="1" x14ac:dyDescent="0.2">
      <c r="A320" s="107"/>
      <c r="B320" s="57"/>
      <c r="C320" s="58"/>
      <c r="D320" s="96"/>
      <c r="E320" s="99" t="s">
        <v>148</v>
      </c>
      <c r="F320" s="20"/>
      <c r="G320" s="368">
        <f t="shared" si="5"/>
        <v>0</v>
      </c>
      <c r="H320" s="365"/>
      <c r="I320" s="109"/>
    </row>
    <row r="321" spans="1:9" ht="24" hidden="1" customHeight="1" x14ac:dyDescent="0.2">
      <c r="A321" s="110">
        <v>3092</v>
      </c>
      <c r="B321" s="60" t="s">
        <v>189</v>
      </c>
      <c r="C321" s="61">
        <v>9</v>
      </c>
      <c r="D321" s="97">
        <v>2</v>
      </c>
      <c r="E321" s="103" t="s">
        <v>204</v>
      </c>
      <c r="F321" s="27"/>
      <c r="G321" s="368">
        <f t="shared" si="5"/>
        <v>0</v>
      </c>
      <c r="H321" s="534"/>
      <c r="I321" s="109"/>
    </row>
    <row r="322" spans="1:9" ht="24" x14ac:dyDescent="0.2">
      <c r="A322" s="107"/>
      <c r="B322" s="57"/>
      <c r="C322" s="58"/>
      <c r="D322" s="96"/>
      <c r="E322" s="199" t="s">
        <v>104</v>
      </c>
      <c r="F322" s="20"/>
      <c r="G322" s="368">
        <f t="shared" si="5"/>
        <v>44650</v>
      </c>
      <c r="H322" s="365">
        <v>44650</v>
      </c>
      <c r="I322" s="111"/>
    </row>
    <row r="323" spans="1:9" s="19" customFormat="1" ht="19.5" customHeight="1" x14ac:dyDescent="0.2">
      <c r="A323" s="107"/>
      <c r="B323" s="57"/>
      <c r="C323" s="58"/>
      <c r="D323" s="96"/>
      <c r="E323" s="99" t="s">
        <v>478</v>
      </c>
      <c r="F323" s="20"/>
      <c r="G323" s="375">
        <v>300</v>
      </c>
      <c r="H323" s="119">
        <v>500</v>
      </c>
      <c r="I323" s="109"/>
    </row>
    <row r="324" spans="1:9" s="19" customFormat="1" ht="19.5" customHeight="1" x14ac:dyDescent="0.2">
      <c r="A324" s="107"/>
      <c r="B324" s="57"/>
      <c r="C324" s="58"/>
      <c r="D324" s="96"/>
      <c r="E324" s="99" t="s">
        <v>484</v>
      </c>
      <c r="F324" s="20"/>
      <c r="G324" s="375">
        <f>I324</f>
        <v>990</v>
      </c>
      <c r="H324" s="119"/>
      <c r="I324" s="535">
        <v>990</v>
      </c>
    </row>
    <row r="325" spans="1:9" s="19" customFormat="1" ht="19.5" customHeight="1" x14ac:dyDescent="0.2">
      <c r="A325" s="107"/>
      <c r="B325" s="57"/>
      <c r="C325" s="58"/>
      <c r="D325" s="96"/>
      <c r="E325" s="99" t="s">
        <v>485</v>
      </c>
      <c r="F325" s="20"/>
      <c r="G325" s="375">
        <f>I325</f>
        <v>454.9</v>
      </c>
      <c r="H325" s="119"/>
      <c r="I325" s="462">
        <v>454.9</v>
      </c>
    </row>
    <row r="326" spans="1:9" ht="33" x14ac:dyDescent="0.2">
      <c r="A326" s="131">
        <v>3000</v>
      </c>
      <c r="B326" s="59" t="s">
        <v>189</v>
      </c>
      <c r="C326" s="141">
        <v>0</v>
      </c>
      <c r="D326" s="142">
        <v>0</v>
      </c>
      <c r="E326" s="139" t="s">
        <v>19</v>
      </c>
      <c r="F326" s="132" t="s">
        <v>470</v>
      </c>
      <c r="G326" s="530">
        <f t="shared" si="5"/>
        <v>5684</v>
      </c>
      <c r="H326" s="371">
        <f>H327</f>
        <v>5684</v>
      </c>
      <c r="I326" s="133"/>
    </row>
    <row r="327" spans="1:9" ht="28.5" x14ac:dyDescent="0.2">
      <c r="A327" s="107">
        <v>3070</v>
      </c>
      <c r="B327" s="59" t="s">
        <v>189</v>
      </c>
      <c r="C327" s="56">
        <v>7</v>
      </c>
      <c r="D327" s="95">
        <v>0</v>
      </c>
      <c r="E327" s="100" t="s">
        <v>0</v>
      </c>
      <c r="F327" s="18" t="s">
        <v>1</v>
      </c>
      <c r="G327" s="530">
        <f t="shared" si="5"/>
        <v>5684</v>
      </c>
      <c r="H327" s="366">
        <f>H329</f>
        <v>5684</v>
      </c>
      <c r="I327" s="109"/>
    </row>
    <row r="328" spans="1:9" x14ac:dyDescent="0.2">
      <c r="A328" s="107"/>
      <c r="B328" s="54"/>
      <c r="C328" s="56"/>
      <c r="D328" s="95"/>
      <c r="E328" s="99" t="s">
        <v>109</v>
      </c>
      <c r="F328" s="18"/>
      <c r="G328" s="375">
        <f t="shared" si="5"/>
        <v>0</v>
      </c>
      <c r="H328" s="376"/>
      <c r="I328" s="109"/>
    </row>
    <row r="329" spans="1:9" ht="24" x14ac:dyDescent="0.2">
      <c r="A329" s="107">
        <v>3071</v>
      </c>
      <c r="B329" s="60" t="s">
        <v>189</v>
      </c>
      <c r="C329" s="58">
        <v>7</v>
      </c>
      <c r="D329" s="96">
        <v>1</v>
      </c>
      <c r="E329" s="99" t="s">
        <v>0</v>
      </c>
      <c r="F329" s="23" t="s">
        <v>2</v>
      </c>
      <c r="G329" s="375">
        <f t="shared" si="5"/>
        <v>5684</v>
      </c>
      <c r="H329" s="366">
        <f>H331+H332+H333</f>
        <v>5684</v>
      </c>
      <c r="I329" s="108"/>
    </row>
    <row r="330" spans="1:9" ht="36" x14ac:dyDescent="0.2">
      <c r="A330" s="107"/>
      <c r="B330" s="57"/>
      <c r="C330" s="58"/>
      <c r="D330" s="96"/>
      <c r="E330" s="99" t="s">
        <v>147</v>
      </c>
      <c r="F330" s="20"/>
      <c r="G330" s="375">
        <f t="shared" si="5"/>
        <v>0</v>
      </c>
      <c r="H330" s="377"/>
      <c r="I330" s="109"/>
    </row>
    <row r="331" spans="1:9" ht="27.75" customHeight="1" x14ac:dyDescent="0.2">
      <c r="A331" s="107"/>
      <c r="B331" s="57"/>
      <c r="C331" s="58"/>
      <c r="D331" s="96"/>
      <c r="E331" s="330" t="s">
        <v>223</v>
      </c>
      <c r="F331" s="20"/>
      <c r="G331" s="375">
        <f t="shared" si="5"/>
        <v>4500</v>
      </c>
      <c r="H331" s="366">
        <v>4500</v>
      </c>
      <c r="I331" s="109"/>
    </row>
    <row r="332" spans="1:9" ht="24.75" customHeight="1" x14ac:dyDescent="0.2">
      <c r="A332" s="107"/>
      <c r="B332" s="57"/>
      <c r="C332" s="58"/>
      <c r="D332" s="96"/>
      <c r="E332" s="187" t="s">
        <v>477</v>
      </c>
      <c r="F332" s="20"/>
      <c r="G332" s="375">
        <f t="shared" si="5"/>
        <v>984</v>
      </c>
      <c r="H332" s="377">
        <v>984</v>
      </c>
      <c r="I332" s="109"/>
    </row>
    <row r="333" spans="1:9" x14ac:dyDescent="0.2">
      <c r="A333" s="110"/>
      <c r="B333" s="57"/>
      <c r="C333" s="58"/>
      <c r="D333" s="96"/>
      <c r="E333" s="187" t="s">
        <v>486</v>
      </c>
      <c r="F333" s="20"/>
      <c r="G333" s="375">
        <f t="shared" si="5"/>
        <v>200</v>
      </c>
      <c r="H333" s="119">
        <v>200</v>
      </c>
      <c r="I333" s="109"/>
    </row>
    <row r="334" spans="1:9" s="19" customFormat="1" ht="24" customHeight="1" x14ac:dyDescent="0.2">
      <c r="A334" s="140">
        <v>3100</v>
      </c>
      <c r="B334" s="141" t="s">
        <v>190</v>
      </c>
      <c r="C334" s="141">
        <v>0</v>
      </c>
      <c r="D334" s="142">
        <v>0</v>
      </c>
      <c r="E334" s="143" t="s">
        <v>20</v>
      </c>
      <c r="F334" s="144"/>
      <c r="G334" s="530">
        <f t="shared" si="5"/>
        <v>36975.9</v>
      </c>
      <c r="H334" s="403">
        <f>H338</f>
        <v>36975.9</v>
      </c>
      <c r="I334" s="109"/>
    </row>
    <row r="335" spans="1:9" x14ac:dyDescent="0.2">
      <c r="A335" s="110"/>
      <c r="B335" s="54"/>
      <c r="C335" s="55"/>
      <c r="D335" s="94"/>
      <c r="E335" s="99" t="s">
        <v>108</v>
      </c>
      <c r="F335" s="17"/>
      <c r="G335" s="375">
        <f t="shared" si="5"/>
        <v>0</v>
      </c>
      <c r="H335" s="119"/>
      <c r="I335" s="134"/>
    </row>
    <row r="336" spans="1:9" ht="24" x14ac:dyDescent="0.2">
      <c r="A336" s="110">
        <v>3110</v>
      </c>
      <c r="B336" s="62" t="s">
        <v>190</v>
      </c>
      <c r="C336" s="62">
        <v>1</v>
      </c>
      <c r="D336" s="98">
        <v>0</v>
      </c>
      <c r="E336" s="102" t="s">
        <v>61</v>
      </c>
      <c r="F336" s="23"/>
      <c r="G336" s="375">
        <f t="shared" si="5"/>
        <v>0</v>
      </c>
      <c r="H336" s="403"/>
      <c r="I336" s="106"/>
    </row>
    <row r="337" spans="1:9" x14ac:dyDescent="0.2">
      <c r="A337" s="110"/>
      <c r="B337" s="54"/>
      <c r="C337" s="56"/>
      <c r="D337" s="95"/>
      <c r="E337" s="99" t="s">
        <v>109</v>
      </c>
      <c r="F337" s="18"/>
      <c r="G337" s="375">
        <f t="shared" si="5"/>
        <v>0</v>
      </c>
      <c r="H337" s="118"/>
      <c r="I337" s="109"/>
    </row>
    <row r="338" spans="1:9" ht="15.75" thickBot="1" x14ac:dyDescent="0.25">
      <c r="A338" s="112">
        <v>3112</v>
      </c>
      <c r="B338" s="113" t="s">
        <v>190</v>
      </c>
      <c r="C338" s="113">
        <v>1</v>
      </c>
      <c r="D338" s="114">
        <v>2</v>
      </c>
      <c r="E338" s="104" t="s">
        <v>62</v>
      </c>
      <c r="F338" s="116"/>
      <c r="G338" s="375">
        <f t="shared" si="5"/>
        <v>36975.9</v>
      </c>
      <c r="H338" s="403">
        <f>H340</f>
        <v>36975.9</v>
      </c>
      <c r="I338" s="108"/>
    </row>
    <row r="339" spans="1:9" ht="36.75" thickBot="1" x14ac:dyDescent="0.25">
      <c r="A339" s="107"/>
      <c r="B339" s="57"/>
      <c r="C339" s="58"/>
      <c r="D339" s="96"/>
      <c r="E339" s="99" t="s">
        <v>147</v>
      </c>
      <c r="F339" s="20"/>
      <c r="G339" s="375">
        <f t="shared" si="5"/>
        <v>0</v>
      </c>
      <c r="H339" s="119"/>
      <c r="I339" s="115"/>
    </row>
    <row r="340" spans="1:9" x14ac:dyDescent="0.2">
      <c r="A340" s="107"/>
      <c r="B340" s="57"/>
      <c r="C340" s="58"/>
      <c r="D340" s="96"/>
      <c r="E340" s="193" t="s">
        <v>252</v>
      </c>
      <c r="F340" s="20"/>
      <c r="G340" s="375">
        <f t="shared" si="5"/>
        <v>36975.9</v>
      </c>
      <c r="H340" s="403">
        <v>36975.9</v>
      </c>
      <c r="I340" s="109"/>
    </row>
    <row r="341" spans="1:9" x14ac:dyDescent="0.2">
      <c r="A341" s="107"/>
      <c r="B341" s="57"/>
      <c r="C341" s="58"/>
      <c r="D341" s="96"/>
      <c r="E341" s="99" t="s">
        <v>148</v>
      </c>
      <c r="F341" s="20"/>
      <c r="G341" s="122"/>
      <c r="H341" s="119"/>
      <c r="I341" s="109"/>
    </row>
    <row r="342" spans="1:9" x14ac:dyDescent="0.2">
      <c r="B342" s="63"/>
      <c r="C342" s="64"/>
      <c r="D342" s="65"/>
    </row>
    <row r="343" spans="1:9" x14ac:dyDescent="0.2">
      <c r="B343" s="66"/>
      <c r="C343" s="64"/>
      <c r="D343" s="65"/>
    </row>
    <row r="344" spans="1:9" x14ac:dyDescent="0.2">
      <c r="B344" s="66"/>
      <c r="C344" s="64"/>
      <c r="D344" s="65"/>
      <c r="E344" s="10"/>
    </row>
    <row r="345" spans="1:9" x14ac:dyDescent="0.2">
      <c r="B345" s="66"/>
      <c r="C345" s="67"/>
      <c r="D345" s="68"/>
    </row>
  </sheetData>
  <pageMargins left="0.25" right="0.25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Sheet1</vt:lpstr>
      <vt:lpstr>Sheet2</vt:lpstr>
      <vt:lpstr>Sheet3</vt:lpstr>
      <vt:lpstr>Sheet4</vt:lpstr>
      <vt:lpstr>Sheet5</vt:lpstr>
      <vt:lpstr>Лист1</vt:lpstr>
      <vt:lpstr>Sheet1!Заголовки_для_печати</vt:lpstr>
      <vt:lpstr>Sheet2!Заголовки_для_печати</vt:lpstr>
      <vt:lpstr>Sheet3!Заголовки_для_печати</vt:lpstr>
      <vt:lpstr>Sheet5!Заголовки_для_печати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Tex</dc:creator>
  <cp:lastModifiedBy>Пользователь Windows</cp:lastModifiedBy>
  <cp:lastPrinted>2016-12-21T10:00:03Z</cp:lastPrinted>
  <dcterms:created xsi:type="dcterms:W3CDTF">1996-10-14T23:33:28Z</dcterms:created>
  <dcterms:modified xsi:type="dcterms:W3CDTF">2020-12-22T12:53:56Z</dcterms:modified>
</cp:coreProperties>
</file>